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0F5FF3CA-4B3E-4E32-9DD3-BB2F439E7A82}"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I11" i="19" s="1"/>
  <c r="H9" i="19"/>
  <c r="I9" i="16"/>
  <c r="I11" i="16" s="1"/>
  <c r="H9" i="16"/>
  <c r="H11" i="16" s="1"/>
  <c r="H11" i="19" l="1"/>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<sst xmlns="http://schemas.openxmlformats.org/spreadsheetml/2006/main" count="1017" uniqueCount="404">
  <si>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</si>
  <si>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</si>
  <si>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</si>
  <si>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</si>
  <si>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</si>
  <si>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</si>
  <si>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</si>
  <si>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</si>
  <si>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</si>
  <si>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</si>
  <si>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</si>
  <si>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</si>
  <si>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</si>
  <si>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</si>
  <si>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</si>
  <si>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</si>
  <si>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</si>
  <si>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</si>
  <si>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</si>
  <si>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</si>
  <si>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</si>
  <si>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</si>
  <si>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</si>
  <si>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</si>
  <si>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</si>
  <si>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</si>
  <si>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</si>
  <si>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</si>
  <si>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</si>
  <si>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</si>
  <si>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</si>
  <si>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</si>
  <si>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</si>
  <si>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</si>
  <si>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</si>
  <si>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</si>
  <si>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</si>
  <si>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</si>
  <si>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</si>
  <si>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</si>
  <si>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</si>
  <si>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</si>
  <si>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</si>
  <si>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</si>
  <si>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</si>
  <si>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</si>
  <si>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</si>
  <si>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</si>
  <si>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</si>
  <si>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</si>
  <si>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</si>
  <si>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</si>
  <si>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</si>
  <si>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</si>
  <si>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</si>
  <si>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</si>
  <si>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</si>
  <si>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</si>
  <si>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</si>
  <si>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</si>
  <si>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</si>
  <si>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</si>
  <si>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</si>
  <si>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</si>
  <si>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</si>
  <si>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</si>
  <si>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</si>
  <si>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</si>
  <si>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</si>
  <si>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</si>
  <si>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</si>
  <si>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</si>
  <si>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</si>
  <si>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</si>
  <si>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</si>
  <si>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</si>
  <si>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</si>
  <si>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</si>
  <si>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</si>
  <si>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</si>
  <si>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</si>
  <si>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</si>
  <si>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</si>
  <si>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</si>
  <si>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</si>
  <si>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</si>
  <si>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</si>
  <si>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</si>
  <si>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</si>
  <si>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</si>
  <si>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</si>
  <si>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</si>
  <si>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</si>
  <si>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</si>
  <si>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</si>
  <si>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</si>
  <si>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</si>
  <si>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</si>
  <si>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</si>
  <si>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</si>
  <si>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</si>
  <si>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</si>
  <si>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</si>
  <si>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</si>
  <si>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</si>
  <si>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</si>
  <si>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</si>
  <si>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</si>
  <si>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</si>
  <si>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</si>
  <si>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</si>
  <si>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</si>
  <si>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</si>
  <si>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</si>
  <si>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</si>
  <si>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</si>
  <si>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</si>
  <si>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</si>
  <si>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</si>
  <si>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</si>
  <si>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</si>
  <si>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</si>
  <si>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</si>
  <si>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</si>
  <si>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</si>
  <si>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</si>
  <si>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</si>
  <si>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</si>
  <si>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</si>
  <si>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</si>
  <si>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</si>
  <si>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</si>
  <si>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</si>
  <si>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</si>
  <si>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</si>
  <si>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</si>
  <si>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</si>
  <si>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</si>
  <si>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</si>
  <si>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</si>
  <si>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</si>
  <si>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</si>
  <si>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</si>
  <si>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</si>
  <si>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</si>
  <si>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</si>
  <si>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</si>
  <si>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</si>
  <si>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</si>
  <si>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</si>
  <si>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</si>
  <si>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</si>
  <si>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</si>
  <si>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</si>
  <si>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</si>
  <si>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</si>
  <si>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</si>
  <si>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</si>
  <si>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</si>
  <si>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</si>
  <si>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</si>
  <si>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</si>
  <si>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</si>
  <si>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</si>
  <si>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</si>
  <si>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</si>
  <si>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</si>
  <si>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</si>
  <si>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</si>
  <si>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</si>
  <si>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</si>
  <si>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</si>
  <si>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</si>
  <si>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</si>
  <si>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</si>
  <si>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</si>
  <si>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</si>
  <si>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</si>
  <si>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</si>
  <si>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</si>
  <si>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</si>
  <si>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</si>
  <si>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</si>
  <si>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</si>
  <si>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</si>
  <si>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</si>
  <si>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</si>
  <si>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</si>
  <si>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</si>
  <si>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</si>
  <si>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</si>
  <si>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</si>
  <si>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</si>
  <si>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</si>
  <si>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</si>
  <si>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</si>
  <si>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</si>
  <si>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</si>
  <si>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</si>
  <si>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</si>
  <si>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</si>
  <si>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</si>
  <si>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</si>
  <si>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</si>
  <si>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</si>
  <si>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</si>
  <si>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</si>
  <si>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</si>
  <si>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</si>
  <si>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</si>
  <si>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</si>
  <si>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</si>
  <si>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</si>
  <si>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</si>
  <si>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</si>
  <si>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</si>
  <si>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</si>
  <si>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</si>
  <si>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</si>
  <si>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</si>
  <si>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</si>
  <si>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</si>
  <si>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</si>
  <si>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</si>
  <si>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</si>
  <si>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</si>
  <si>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</si>
  <si>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</si>
  <si>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</si>
  <si>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</si>
  <si>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</si>
  <si>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</si>
  <si>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</si>
  <si>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</si>
  <si>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</si>
  <si>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</si>
  <si>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</si>
  <si>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</si>
  <si>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</si>
  <si>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</si>
  <si>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</si>
  <si>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</si>
  <si>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</si>
  <si>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</si>
  <si>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</si>
  <si>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</si>
  <si>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</si>
  <si>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</si>
  <si>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</si>
  <si>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</si>
  <si>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</si>
  <si>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</si>
  <si>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</si>
  <si>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</si>
  <si>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</si>
  <si>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</si>
  <si>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</si>
  <si>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</si>
  <si>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</si>
  <si>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</si>
  <si>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</si>
  <si>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</si>
  <si>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</si>
  <si>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</si>
  <si>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</si>
  <si>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</si>
  <si>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</si>
  <si>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</si>
  <si>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</si>
  <si>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</si>
  <si>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</si>
  <si>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</si>
  <si>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</si>
  <si>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</si>
  <si>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</si>
  <si>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</si>
  <si>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</si>
  <si>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</si>
  <si>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</si>
  <si>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</si>
  <si>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</si>
  <si>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</si>
  <si>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</si>
  <si>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</si>
  <si>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</si>
  <si>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</si>
  <si>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</si>
  <si>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</si>
  <si>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</si>
  <si>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</si>
  <si>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</si>
  <si>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</si>
  <si>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</si>
  <si>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</si>
  <si>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</si>
  <si>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</si>
  <si>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</si>
  <si>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</si>
  <si>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</si>
  <si>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</si>
  <si>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</si>
  <si>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</si>
  <si>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</si>
  <si>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</si>
  <si>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</si>
  <si>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</si>
  <si>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</si>
  <si>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</si>
  <si>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</si>
  <si>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</si>
  <si>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</si>
  <si>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</si>
  <si>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</si>
  <si>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</si>
  <si>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</si>
  <si>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</si>
  <si>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</si>
  <si>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</si>
  <si>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</si>
  <si>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</si>
  <si>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</si>
  <si>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</si>
  <si>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</si>
  <si>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</si>
  <si>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</si>
  <si>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</si>
  <si>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</si>
  <si>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</si>
  <si>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</si>
  <si>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</si>
  <si>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</si>
  <si>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</si>
  <si>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</si>
  <si>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</si>
  <si>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</si>
  <si>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</si>
  <si>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</si>
  <si>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</si>
  <si>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</si>
  <si>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</si>
  <si>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</si>
  <si>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</si>
  <si>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</si>
  <si>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</si>
  <si>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</si>
  <si>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</si>
  <si>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</si>
  <si>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</si>
  <si>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</si>
  <si>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</si>
  <si>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</si>
  <si>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</si>
  <si>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</si>
  <si>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</si>
  <si>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</si>
  <si>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</si>
  <si>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</si>
  <si>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</si>
  <si>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</si>
  <si>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</si>
  <si>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</si>
  <si>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</si>
  <si>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</si>
  <si>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</si>
  <si>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</si>
  <si>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</si>
  <si>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</si>
  <si>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</si>
  <si>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</si>
  <si>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</si>
  <si>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</si>
  <si>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</si>
  <si>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</si>
  <si>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</si>
  <si>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</si>
  <si>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</si>
  <si>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</si>
  <si>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</si>
  <si>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</si>
  <si>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</si>
  <si>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</si>
  <si>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</si>
  <si>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</si>
  <si>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</si>
  <si>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</si>
  <si>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</si>
  <si>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</si>
  <si>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</si>
  <si>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</si>
  <si>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</si>
  <si>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</si>
  <si>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</si>
  <si>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</si>
  <si>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</si>
  <si>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</si>
  <si>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</si>
  <si>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Elan Builth</t>
  </si>
  <si>
    <t xml:space="preserve">This zone covers a large area of Powys, centred on the Elan Valley reservoirs and the town of Builth Wells.  </t>
  </si>
  <si>
    <t>DYCP</t>
  </si>
  <si>
    <t>1 in 20</t>
  </si>
  <si>
    <t>1 in 40</t>
  </si>
  <si>
    <t>&gt;1:200</t>
  </si>
  <si>
    <t>Daily abstraction licence limit.</t>
  </si>
  <si>
    <t>n/a, al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</si>
</sst>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2" fontId="7" fillId="4" borderId="14" xfId="1" applyNumberFormat="1" applyFont="1" applyFill="1" applyBorder="1" applyAlignment="1">
      <alignment horizontal="right" vertical="center"/>
    </xf>
    <xf numFmtId="2" fontId="20" fillId="4" borderId="9"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879967</xdr:colOff>
      <xdr:row>5</xdr:row>
      <xdr:rowOff>122484</xdr:rowOff>
    </xdr:from>
    <xdr:to>
      <xdr:col>4</xdr:col>
      <xdr:colOff>2866882</xdr:colOff>
      <xdr:row>14</xdr:row>
      <xdr:rowOff>717085</xdr:rowOff>
    </xdr:to>
    <xdr:pic>
      <xdr:nvPicPr>
        <xdr:cNvPr id="6" name="Picture 5">
          <a:extLst>
            <a:ext uri="{FF2B5EF4-FFF2-40B4-BE49-F238E27FC236}">
              <a16:creationId xmlns:a16="http://schemas.microsoft.com/office/drawing/2014/main" id="{8C994113-DA05-4202-B80E-B880D64B67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3023" y="1533595"/>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5"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8">
        <v>44887</v>
      </c>
      <c r="E9" s="10"/>
    </row>
    <row r="10" spans="1:7" ht="16.5" thickBot="1" x14ac:dyDescent="0.35">
      <c r="B10" s="9" t="s">
        <v>8</v>
      </c>
      <c r="C10" s="99">
        <v>44887</v>
      </c>
      <c r="E10" s="10"/>
    </row>
    <row r="11" spans="1:7" ht="12" customHeight="1" thickBot="1" x14ac:dyDescent="0.35">
      <c r="A11" s="11"/>
      <c r="B11" s="12"/>
      <c r="C11" s="46"/>
      <c r="D11" s="11"/>
      <c r="E11" s="13"/>
      <c r="F11" s="11"/>
      <c r="G11" s="11"/>
    </row>
    <row r="12" spans="1:7" ht="32" x14ac:dyDescent="0.3">
      <c r="B12" s="7" t="s">
        <v>9</v>
      </c>
      <c r="C12" s="101" t="s">
        <v>391</v>
      </c>
      <c r="E12" s="10"/>
    </row>
    <row r="13" spans="1:7" ht="43" customHeight="1" thickBot="1" x14ac:dyDescent="0.35">
      <c r="B13" s="9" t="s">
        <v>10</v>
      </c>
      <c r="C13" s="100"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8" t="s">
        <v>308</v>
      </c>
      <c r="C1" s="118"/>
      <c r="D1" s="118"/>
      <c r="E1" s="118"/>
      <c r="F1" s="118"/>
    </row>
    <row r="2" spans="2:27" ht="14.5" thickBot="1" x14ac:dyDescent="0.35"/>
    <row r="3" spans="2:27" ht="16.5" thickBot="1" x14ac:dyDescent="0.35">
      <c r="B3" s="130" t="s">
        <v>3</v>
      </c>
      <c r="C3" s="131"/>
      <c r="D3" s="140" t="str">
        <f>'Cover sheet'!C5</f>
        <v>DCWW</v>
      </c>
      <c r="E3" s="141"/>
      <c r="F3" s="142"/>
    </row>
    <row r="4" spans="2:27" ht="16.5" thickBot="1" x14ac:dyDescent="0.35">
      <c r="B4" s="130" t="s">
        <v>5</v>
      </c>
      <c r="C4" s="131"/>
      <c r="D4" s="140" t="str">
        <f>'Cover sheet'!C6</f>
        <v>Elan Builth</v>
      </c>
      <c r="E4" s="141"/>
      <c r="F4" s="142"/>
    </row>
    <row r="5" spans="2:27" ht="16" thickBot="1" x14ac:dyDescent="0.35">
      <c r="C5" s="44"/>
      <c r="D5" s="45"/>
    </row>
    <row r="6" spans="2:27" ht="14.5" thickBot="1" x14ac:dyDescent="0.35">
      <c r="B6" s="74" t="s">
        <v>21</v>
      </c>
      <c r="C6" s="73" t="s">
        <v>93</v>
      </c>
      <c r="D6" s="21" t="s">
        <v>23</v>
      </c>
      <c r="E6" s="21" t="s">
        <v>24</v>
      </c>
      <c r="F6" s="89"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7"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7"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7"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7"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7"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7"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7"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7"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7"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7"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7"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7"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7"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7"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7"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7"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7"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4" t="s">
        <v>369</v>
      </c>
      <c r="C36" s="135"/>
      <c r="D36" s="135"/>
      <c r="E36" s="135"/>
      <c r="F36" s="135"/>
      <c r="G36" s="135"/>
      <c r="H36" s="135"/>
      <c r="I36" s="136"/>
    </row>
    <row r="37" spans="2:9" x14ac:dyDescent="0.3"/>
    <row r="38" spans="2:9" s="6" customFormat="1" ht="13.5" x14ac:dyDescent="0.25">
      <c r="B38" s="56" t="s">
        <v>21</v>
      </c>
      <c r="C38" s="137" t="s">
        <v>59</v>
      </c>
      <c r="D38" s="137"/>
      <c r="E38" s="137"/>
      <c r="F38" s="137"/>
      <c r="G38" s="137"/>
      <c r="H38" s="137"/>
      <c r="I38" s="137"/>
    </row>
    <row r="39" spans="2:9" s="6" customFormat="1" ht="42" customHeight="1" x14ac:dyDescent="0.25">
      <c r="B39" s="57">
        <v>1</v>
      </c>
      <c r="C39" s="125" t="s">
        <v>370</v>
      </c>
      <c r="D39" s="126"/>
      <c r="E39" s="126"/>
      <c r="F39" s="126"/>
      <c r="G39" s="126"/>
      <c r="H39" s="126"/>
      <c r="I39" s="126"/>
    </row>
    <row r="40" spans="2:9" s="6" customFormat="1" ht="25.5" customHeight="1" x14ac:dyDescent="0.25">
      <c r="B40" s="57">
        <v>2</v>
      </c>
      <c r="C40" s="125" t="s">
        <v>371</v>
      </c>
      <c r="D40" s="126"/>
      <c r="E40" s="126"/>
      <c r="F40" s="126"/>
      <c r="G40" s="126"/>
      <c r="H40" s="126"/>
      <c r="I40" s="126"/>
    </row>
    <row r="41" spans="2:9" s="6" customFormat="1" ht="27" customHeight="1" x14ac:dyDescent="0.25">
      <c r="B41" s="57">
        <v>3</v>
      </c>
      <c r="C41" s="125" t="s">
        <v>372</v>
      </c>
      <c r="D41" s="126"/>
      <c r="E41" s="126"/>
      <c r="F41" s="126"/>
      <c r="G41" s="126"/>
      <c r="H41" s="126"/>
      <c r="I41" s="126"/>
    </row>
    <row r="42" spans="2:9" s="6" customFormat="1" ht="40.5" customHeight="1" x14ac:dyDescent="0.25">
      <c r="B42" s="57">
        <v>4</v>
      </c>
      <c r="C42" s="125" t="s">
        <v>373</v>
      </c>
      <c r="D42" s="126"/>
      <c r="E42" s="126"/>
      <c r="F42" s="126"/>
      <c r="G42" s="126"/>
      <c r="H42" s="126"/>
      <c r="I42" s="126"/>
    </row>
    <row r="43" spans="2:9" s="6" customFormat="1" ht="40.5" customHeight="1" x14ac:dyDescent="0.25">
      <c r="B43" s="57">
        <v>5</v>
      </c>
      <c r="C43" s="125" t="s">
        <v>374</v>
      </c>
      <c r="D43" s="126"/>
      <c r="E43" s="126"/>
      <c r="F43" s="126"/>
      <c r="G43" s="126"/>
      <c r="H43" s="126"/>
      <c r="I43" s="126"/>
    </row>
    <row r="44" spans="2:9" s="6" customFormat="1" ht="50.65" customHeight="1" x14ac:dyDescent="0.25">
      <c r="B44" s="57">
        <v>6</v>
      </c>
      <c r="C44" s="125" t="s">
        <v>375</v>
      </c>
      <c r="D44" s="126"/>
      <c r="E44" s="126"/>
      <c r="F44" s="126"/>
      <c r="G44" s="126"/>
      <c r="H44" s="126"/>
      <c r="I44" s="126"/>
    </row>
    <row r="45" spans="2:9" s="6" customFormat="1" ht="27.4" customHeight="1" x14ac:dyDescent="0.25">
      <c r="B45" s="57">
        <v>7</v>
      </c>
      <c r="C45" s="125" t="s">
        <v>376</v>
      </c>
      <c r="D45" s="126"/>
      <c r="E45" s="126"/>
      <c r="F45" s="126"/>
      <c r="G45" s="126"/>
      <c r="H45" s="126"/>
      <c r="I45" s="126"/>
    </row>
    <row r="46" spans="2:9" s="6" customFormat="1" ht="37.15" customHeight="1" x14ac:dyDescent="0.25">
      <c r="B46" s="57">
        <v>8</v>
      </c>
      <c r="C46" s="125" t="s">
        <v>377</v>
      </c>
      <c r="D46" s="126"/>
      <c r="E46" s="126"/>
      <c r="F46" s="126"/>
      <c r="G46" s="126"/>
      <c r="H46" s="126"/>
      <c r="I46" s="126"/>
    </row>
    <row r="47" spans="2:9" s="6" customFormat="1" ht="31.5" customHeight="1" x14ac:dyDescent="0.25">
      <c r="B47" s="57">
        <v>9</v>
      </c>
      <c r="C47" s="125" t="s">
        <v>378</v>
      </c>
      <c r="D47" s="126"/>
      <c r="E47" s="126"/>
      <c r="F47" s="126"/>
      <c r="G47" s="126"/>
      <c r="H47" s="126"/>
      <c r="I47" s="126"/>
    </row>
    <row r="48" spans="2:9" s="6" customFormat="1" ht="28.9" customHeight="1" x14ac:dyDescent="0.25">
      <c r="B48" s="57">
        <v>10</v>
      </c>
      <c r="C48" s="125" t="s">
        <v>379</v>
      </c>
      <c r="D48" s="126"/>
      <c r="E48" s="126"/>
      <c r="F48" s="126"/>
      <c r="G48" s="126"/>
      <c r="H48" s="126"/>
      <c r="I48" s="126"/>
    </row>
    <row r="49" spans="2:9" s="6" customFormat="1" ht="33" customHeight="1" x14ac:dyDescent="0.25">
      <c r="B49" s="57">
        <v>11</v>
      </c>
      <c r="C49" s="125" t="s">
        <v>380</v>
      </c>
      <c r="D49" s="126"/>
      <c r="E49" s="126"/>
      <c r="F49" s="126"/>
      <c r="G49" s="126"/>
      <c r="H49" s="126"/>
      <c r="I49" s="126"/>
    </row>
    <row r="50" spans="2:9" s="6" customFormat="1" ht="59.65" customHeight="1" x14ac:dyDescent="0.25">
      <c r="B50" s="57">
        <v>12</v>
      </c>
      <c r="C50" s="125" t="s">
        <v>381</v>
      </c>
      <c r="D50" s="126"/>
      <c r="E50" s="126"/>
      <c r="F50" s="126"/>
      <c r="G50" s="126"/>
      <c r="H50" s="126"/>
      <c r="I50" s="126"/>
    </row>
    <row r="51" spans="2:9" s="6" customFormat="1" ht="25.5" customHeight="1" x14ac:dyDescent="0.25">
      <c r="B51" s="57">
        <v>13</v>
      </c>
      <c r="C51" s="125" t="s">
        <v>382</v>
      </c>
      <c r="D51" s="126"/>
      <c r="E51" s="126"/>
      <c r="F51" s="126"/>
      <c r="G51" s="126"/>
      <c r="H51" s="126"/>
      <c r="I51" s="126"/>
    </row>
    <row r="52" spans="2:9" s="6" customFormat="1" ht="25.9" customHeight="1" x14ac:dyDescent="0.25">
      <c r="B52" s="57">
        <v>14</v>
      </c>
      <c r="C52" s="125" t="s">
        <v>383</v>
      </c>
      <c r="D52" s="126"/>
      <c r="E52" s="126"/>
      <c r="F52" s="126"/>
      <c r="G52" s="126"/>
      <c r="H52" s="126"/>
      <c r="I52" s="126"/>
    </row>
    <row r="53" spans="2:9" s="6" customFormat="1" ht="22.9" customHeight="1" x14ac:dyDescent="0.25">
      <c r="B53" s="57">
        <v>15</v>
      </c>
      <c r="C53" s="125" t="s">
        <v>384</v>
      </c>
      <c r="D53" s="126"/>
      <c r="E53" s="126"/>
      <c r="F53" s="126"/>
      <c r="G53" s="126"/>
      <c r="H53" s="126"/>
      <c r="I53" s="126"/>
    </row>
    <row r="54" spans="2:9" s="6" customFormat="1" ht="28.9" customHeight="1" x14ac:dyDescent="0.25">
      <c r="B54" s="57">
        <v>16</v>
      </c>
      <c r="C54" s="125" t="s">
        <v>385</v>
      </c>
      <c r="D54" s="126"/>
      <c r="E54" s="126"/>
      <c r="F54" s="126"/>
      <c r="G54" s="126"/>
      <c r="H54" s="126"/>
      <c r="I54" s="126"/>
    </row>
    <row r="55" spans="2:9" s="6" customFormat="1" ht="41.65" customHeight="1" x14ac:dyDescent="0.25">
      <c r="B55" s="57">
        <v>17</v>
      </c>
      <c r="C55" s="125" t="s">
        <v>386</v>
      </c>
      <c r="D55" s="126"/>
      <c r="E55" s="126"/>
      <c r="F55" s="126"/>
      <c r="G55" s="126"/>
      <c r="H55" s="126"/>
      <c r="I55" s="126"/>
    </row>
    <row r="56" spans="2:9" s="6" customFormat="1" ht="58.5" customHeight="1" x14ac:dyDescent="0.25">
      <c r="B56" s="57">
        <v>18</v>
      </c>
      <c r="C56" s="125" t="s">
        <v>387</v>
      </c>
      <c r="D56" s="126"/>
      <c r="E56" s="126"/>
      <c r="F56" s="126"/>
      <c r="G56" s="126"/>
      <c r="H56" s="126"/>
      <c r="I56" s="126"/>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8" t="s">
        <v>14</v>
      </c>
      <c r="C1" s="118"/>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09">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1"/>
      <c r="H2" s="28"/>
    </row>
    <row r="3" spans="2:9" s="27" customFormat="1" ht="16.5" thickBot="1" x14ac:dyDescent="0.35">
      <c r="B3" s="130" t="s">
        <v>3</v>
      </c>
      <c r="C3" s="131"/>
      <c r="D3" s="132" t="str">
        <f>'Cover sheet'!C5</f>
        <v>DCWW</v>
      </c>
      <c r="E3" s="132"/>
      <c r="F3" s="132"/>
      <c r="G3" s="75"/>
      <c r="H3" s="28"/>
    </row>
    <row r="4" spans="2:9" s="27" customFormat="1" ht="19.149999999999999" customHeight="1" thickBot="1" x14ac:dyDescent="0.35">
      <c r="B4" s="130" t="s">
        <v>5</v>
      </c>
      <c r="C4" s="131"/>
      <c r="D4" s="132" t="str">
        <f>'Cover sheet'!C6</f>
        <v>Elan Builth</v>
      </c>
      <c r="E4" s="132"/>
      <c r="F4" s="132"/>
      <c r="G4" s="75"/>
      <c r="H4" s="28"/>
    </row>
    <row r="5" spans="2:9" s="27" customFormat="1" ht="15.5" thickBot="1" x14ac:dyDescent="0.45">
      <c r="B5" s="29"/>
      <c r="C5" s="29"/>
      <c r="G5" s="81"/>
      <c r="H5" s="28"/>
    </row>
    <row r="6" spans="2:9" ht="16.899999999999999" customHeight="1" thickBot="1" x14ac:dyDescent="0.35">
      <c r="B6" s="20" t="s">
        <v>21</v>
      </c>
      <c r="C6" s="21" t="s">
        <v>22</v>
      </c>
      <c r="D6" s="21" t="s">
        <v>23</v>
      </c>
      <c r="E6" s="76" t="s">
        <v>24</v>
      </c>
      <c r="F6" s="89" t="s">
        <v>25</v>
      </c>
      <c r="G6" s="82"/>
      <c r="H6" s="119" t="s">
        <v>26</v>
      </c>
      <c r="I6" s="120"/>
    </row>
    <row r="7" spans="2:9" ht="40.15" customHeight="1" x14ac:dyDescent="0.3">
      <c r="B7" s="30">
        <v>1</v>
      </c>
      <c r="C7" s="51" t="s">
        <v>27</v>
      </c>
      <c r="D7" s="51" t="s">
        <v>28</v>
      </c>
      <c r="E7" s="69" t="s">
        <v>29</v>
      </c>
      <c r="F7" s="30" t="s">
        <v>28</v>
      </c>
      <c r="G7" s="71"/>
      <c r="H7" s="102"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2">
        <v>2</v>
      </c>
    </row>
    <row r="9" spans="2:9" ht="40.15" customHeight="1" x14ac:dyDescent="0.3">
      <c r="B9" s="30">
        <v>3</v>
      </c>
      <c r="C9" s="51" t="s">
        <v>32</v>
      </c>
      <c r="D9" s="51" t="s">
        <v>28</v>
      </c>
      <c r="E9" s="69" t="s">
        <v>33</v>
      </c>
      <c r="F9" s="30">
        <v>0</v>
      </c>
      <c r="G9" s="71"/>
      <c r="H9" s="103">
        <v>0</v>
      </c>
    </row>
    <row r="10" spans="2:9" ht="40.15" customHeight="1" x14ac:dyDescent="0.3">
      <c r="B10" s="30">
        <v>4</v>
      </c>
      <c r="C10" s="51" t="s">
        <v>34</v>
      </c>
      <c r="D10" s="51" t="s">
        <v>28</v>
      </c>
      <c r="E10" s="69" t="s">
        <v>33</v>
      </c>
      <c r="F10" s="30">
        <v>0</v>
      </c>
      <c r="G10" s="71"/>
      <c r="H10" s="103">
        <v>0.72955974842767291</v>
      </c>
    </row>
    <row r="11" spans="2:9" ht="40.15" customHeight="1" x14ac:dyDescent="0.3">
      <c r="B11" s="30">
        <v>5</v>
      </c>
      <c r="C11" s="51" t="s">
        <v>35</v>
      </c>
      <c r="D11" s="51" t="s">
        <v>28</v>
      </c>
      <c r="E11" s="69" t="s">
        <v>33</v>
      </c>
      <c r="F11" s="30">
        <v>0</v>
      </c>
      <c r="G11" s="71"/>
      <c r="H11" s="103">
        <v>0.27044025157232704</v>
      </c>
    </row>
    <row r="12" spans="2:9" ht="40.15" customHeight="1" x14ac:dyDescent="0.3">
      <c r="B12" s="30">
        <v>6</v>
      </c>
      <c r="C12" s="51" t="s">
        <v>36</v>
      </c>
      <c r="D12" s="51" t="s">
        <v>28</v>
      </c>
      <c r="E12" s="69" t="s">
        <v>33</v>
      </c>
      <c r="F12" s="30">
        <v>0</v>
      </c>
      <c r="G12" s="71"/>
      <c r="H12" s="103">
        <v>0</v>
      </c>
    </row>
    <row r="13" spans="2:9" ht="40.15" customHeight="1" x14ac:dyDescent="0.3">
      <c r="B13" s="30">
        <v>7</v>
      </c>
      <c r="C13" s="51" t="s">
        <v>37</v>
      </c>
      <c r="D13" s="51" t="s">
        <v>28</v>
      </c>
      <c r="E13" s="69" t="s">
        <v>33</v>
      </c>
      <c r="F13" s="30" t="s">
        <v>28</v>
      </c>
      <c r="G13" s="71"/>
      <c r="H13" s="102" t="s">
        <v>398</v>
      </c>
    </row>
    <row r="14" spans="2:9" ht="40.15" customHeight="1" x14ac:dyDescent="0.3">
      <c r="B14" s="30">
        <v>8</v>
      </c>
      <c r="C14" s="51" t="s">
        <v>38</v>
      </c>
      <c r="D14" s="51" t="s">
        <v>28</v>
      </c>
      <c r="E14" s="69" t="s">
        <v>39</v>
      </c>
      <c r="F14" s="30">
        <v>0</v>
      </c>
      <c r="G14" s="71"/>
      <c r="H14" s="102" t="s">
        <v>399</v>
      </c>
    </row>
    <row r="15" spans="2:9" ht="40.15" customHeight="1" x14ac:dyDescent="0.3">
      <c r="B15" s="30">
        <v>9</v>
      </c>
      <c r="C15" s="51" t="s">
        <v>40</v>
      </c>
      <c r="D15" s="52" t="s">
        <v>28</v>
      </c>
      <c r="E15" s="69" t="s">
        <v>39</v>
      </c>
      <c r="F15" s="30">
        <v>0</v>
      </c>
      <c r="G15" s="71"/>
      <c r="H15" s="102" t="s">
        <v>400</v>
      </c>
    </row>
    <row r="16" spans="2:9" ht="40.15" customHeight="1" x14ac:dyDescent="0.3">
      <c r="B16" s="30">
        <v>10</v>
      </c>
      <c r="C16" s="51" t="s">
        <v>41</v>
      </c>
      <c r="D16" s="52" t="s">
        <v>28</v>
      </c>
      <c r="E16" s="83" t="s">
        <v>39</v>
      </c>
      <c r="F16" s="30">
        <v>0</v>
      </c>
      <c r="G16" s="71"/>
      <c r="H16" s="102" t="s">
        <v>401</v>
      </c>
    </row>
    <row r="17" spans="2:8" ht="40.15" customHeight="1" x14ac:dyDescent="0.3">
      <c r="B17" s="30">
        <v>11</v>
      </c>
      <c r="C17" s="51" t="s">
        <v>42</v>
      </c>
      <c r="D17" s="52" t="s">
        <v>28</v>
      </c>
      <c r="E17" s="83" t="s">
        <v>43</v>
      </c>
      <c r="F17" s="30" t="s">
        <v>28</v>
      </c>
      <c r="G17" s="71"/>
      <c r="H17" s="102" t="s">
        <v>402</v>
      </c>
    </row>
    <row r="18" spans="2:8" ht="40.15" customHeight="1" x14ac:dyDescent="0.3">
      <c r="B18" s="30">
        <v>12</v>
      </c>
      <c r="C18" s="51" t="s">
        <v>44</v>
      </c>
      <c r="D18" s="52" t="s">
        <v>45</v>
      </c>
      <c r="E18" s="83" t="s">
        <v>46</v>
      </c>
      <c r="F18" s="30">
        <v>1</v>
      </c>
      <c r="G18" s="71"/>
      <c r="H18" s="110">
        <v>0</v>
      </c>
    </row>
    <row r="19" spans="2:8" ht="40.15" customHeight="1" x14ac:dyDescent="0.3">
      <c r="B19" s="30">
        <v>13</v>
      </c>
      <c r="C19" s="51" t="s">
        <v>47</v>
      </c>
      <c r="D19" s="51" t="s">
        <v>28</v>
      </c>
      <c r="E19" s="83" t="s">
        <v>48</v>
      </c>
      <c r="F19" s="30" t="s">
        <v>28</v>
      </c>
      <c r="G19" s="71"/>
      <c r="H19" s="102" t="s">
        <v>390</v>
      </c>
    </row>
    <row r="20" spans="2:8" ht="40.15" customHeight="1" x14ac:dyDescent="0.3">
      <c r="B20" s="30">
        <v>14</v>
      </c>
      <c r="C20" s="51" t="s">
        <v>49</v>
      </c>
      <c r="D20" s="52" t="s">
        <v>28</v>
      </c>
      <c r="E20" s="83" t="s">
        <v>50</v>
      </c>
      <c r="F20" s="30" t="s">
        <v>51</v>
      </c>
      <c r="G20" s="71"/>
      <c r="H20" s="102" t="s">
        <v>390</v>
      </c>
    </row>
    <row r="21" spans="2:8" ht="40.15" customHeight="1" x14ac:dyDescent="0.3">
      <c r="B21" s="30">
        <v>15</v>
      </c>
      <c r="C21" s="51" t="s">
        <v>52</v>
      </c>
      <c r="D21" s="51" t="s">
        <v>28</v>
      </c>
      <c r="E21" s="83" t="s">
        <v>43</v>
      </c>
      <c r="F21" s="30" t="s">
        <v>28</v>
      </c>
      <c r="G21" s="71"/>
      <c r="H21" s="114" t="s">
        <v>390</v>
      </c>
    </row>
    <row r="22" spans="2:8" ht="40.15" customHeight="1" x14ac:dyDescent="0.3">
      <c r="B22" s="30">
        <v>16</v>
      </c>
      <c r="C22" s="51" t="s">
        <v>53</v>
      </c>
      <c r="D22" s="51" t="s">
        <v>28</v>
      </c>
      <c r="E22" s="83" t="s">
        <v>43</v>
      </c>
      <c r="F22" s="30" t="s">
        <v>28</v>
      </c>
      <c r="G22" s="71"/>
      <c r="H22" s="102" t="s">
        <v>403</v>
      </c>
    </row>
    <row r="23" spans="2:8" x14ac:dyDescent="0.3">
      <c r="H23" s="104">
        <v>0</v>
      </c>
    </row>
    <row r="24" spans="2:8" ht="13.9" customHeight="1" x14ac:dyDescent="0.3">
      <c r="H24" s="104">
        <v>0</v>
      </c>
    </row>
    <row r="25" spans="2:8" x14ac:dyDescent="0.3">
      <c r="B25" s="53" t="s">
        <v>54</v>
      </c>
      <c r="H25" s="102">
        <v>0</v>
      </c>
    </row>
    <row r="26" spans="2:8" x14ac:dyDescent="0.3">
      <c r="H26" s="102">
        <v>0</v>
      </c>
    </row>
    <row r="27" spans="2:8" x14ac:dyDescent="0.3">
      <c r="B27" s="54"/>
      <c r="C27" s="26" t="s">
        <v>55</v>
      </c>
      <c r="H27" s="102">
        <v>0</v>
      </c>
    </row>
    <row r="28" spans="2:8" x14ac:dyDescent="0.3">
      <c r="H28" s="102">
        <v>0</v>
      </c>
    </row>
    <row r="29" spans="2:8" x14ac:dyDescent="0.3">
      <c r="B29" s="55"/>
      <c r="C29" s="26" t="s">
        <v>56</v>
      </c>
      <c r="H29" s="102">
        <v>0</v>
      </c>
    </row>
    <row r="30" spans="2:8" x14ac:dyDescent="0.3">
      <c r="H30" s="102">
        <v>0</v>
      </c>
    </row>
    <row r="31" spans="2:8" x14ac:dyDescent="0.3">
      <c r="H31" s="102"/>
    </row>
    <row r="32" spans="2:8" x14ac:dyDescent="0.3"/>
    <row r="33" spans="1:11" s="59" customFormat="1" ht="14.5" x14ac:dyDescent="0.35">
      <c r="A33" s="26"/>
      <c r="B33" s="121" t="s">
        <v>57</v>
      </c>
      <c r="C33" s="122"/>
      <c r="D33" s="122"/>
      <c r="E33" s="122"/>
      <c r="F33" s="123"/>
      <c r="G33" s="77"/>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4" t="s">
        <v>59</v>
      </c>
      <c r="D35" s="124"/>
      <c r="E35" s="124"/>
      <c r="F35" s="124"/>
      <c r="G35" s="78"/>
      <c r="H35" s="62"/>
      <c r="I35" s="62"/>
      <c r="J35" s="62"/>
      <c r="K35" s="62"/>
    </row>
    <row r="36" spans="1:11" s="64" customFormat="1" ht="73.150000000000006" customHeight="1" x14ac:dyDescent="0.25">
      <c r="A36" s="6"/>
      <c r="B36" s="57">
        <v>1</v>
      </c>
      <c r="C36" s="127" t="s">
        <v>60</v>
      </c>
      <c r="D36" s="128"/>
      <c r="E36" s="128"/>
      <c r="F36" s="129"/>
      <c r="G36" s="79"/>
      <c r="H36" s="63"/>
      <c r="I36" s="63"/>
      <c r="J36" s="63"/>
    </row>
    <row r="37" spans="1:11" s="64" customFormat="1" ht="57" customHeight="1" x14ac:dyDescent="0.25">
      <c r="A37" s="6"/>
      <c r="B37" s="57">
        <v>2</v>
      </c>
      <c r="C37" s="125" t="s">
        <v>61</v>
      </c>
      <c r="D37" s="125"/>
      <c r="E37" s="125"/>
      <c r="F37" s="125"/>
      <c r="G37" s="79"/>
    </row>
    <row r="38" spans="1:11" s="64" customFormat="1" ht="40.15" customHeight="1" x14ac:dyDescent="0.25">
      <c r="A38" s="6"/>
      <c r="B38" s="57">
        <v>3</v>
      </c>
      <c r="C38" s="125" t="s">
        <v>62</v>
      </c>
      <c r="D38" s="125"/>
      <c r="E38" s="125"/>
      <c r="F38" s="125"/>
      <c r="G38" s="79"/>
    </row>
    <row r="39" spans="1:11" s="64" customFormat="1" ht="40.15" customHeight="1" x14ac:dyDescent="0.25">
      <c r="A39" s="6"/>
      <c r="B39" s="57">
        <v>4</v>
      </c>
      <c r="C39" s="125" t="s">
        <v>63</v>
      </c>
      <c r="D39" s="125"/>
      <c r="E39" s="125"/>
      <c r="F39" s="125"/>
      <c r="G39" s="79"/>
    </row>
    <row r="40" spans="1:11" s="64" customFormat="1" ht="40.15" customHeight="1" x14ac:dyDescent="0.25">
      <c r="A40" s="6"/>
      <c r="B40" s="57">
        <v>5</v>
      </c>
      <c r="C40" s="125" t="s">
        <v>64</v>
      </c>
      <c r="D40" s="125"/>
      <c r="E40" s="125"/>
      <c r="F40" s="125"/>
      <c r="G40" s="79"/>
    </row>
    <row r="41" spans="1:11" s="64" customFormat="1" ht="40.15" customHeight="1" x14ac:dyDescent="0.25">
      <c r="A41" s="6"/>
      <c r="B41" s="57">
        <v>6</v>
      </c>
      <c r="C41" s="125" t="s">
        <v>65</v>
      </c>
      <c r="D41" s="125"/>
      <c r="E41" s="125"/>
      <c r="F41" s="125"/>
      <c r="G41" s="79"/>
    </row>
    <row r="42" spans="1:11" s="64" customFormat="1" ht="60" customHeight="1" x14ac:dyDescent="0.25">
      <c r="A42" s="6"/>
      <c r="B42" s="57">
        <v>7</v>
      </c>
      <c r="C42" s="125" t="s">
        <v>66</v>
      </c>
      <c r="D42" s="125"/>
      <c r="E42" s="125"/>
      <c r="F42" s="125"/>
      <c r="G42" s="79"/>
    </row>
    <row r="43" spans="1:11" s="64" customFormat="1" ht="66" customHeight="1" x14ac:dyDescent="0.25">
      <c r="A43" s="6"/>
      <c r="B43" s="57">
        <v>8</v>
      </c>
      <c r="C43" s="125" t="s">
        <v>67</v>
      </c>
      <c r="D43" s="125"/>
      <c r="E43" s="125"/>
      <c r="F43" s="125"/>
      <c r="G43" s="79"/>
    </row>
    <row r="44" spans="1:11" s="64" customFormat="1" ht="49.5" customHeight="1" x14ac:dyDescent="0.25">
      <c r="A44" s="6"/>
      <c r="B44" s="57">
        <v>9</v>
      </c>
      <c r="C44" s="125" t="s">
        <v>68</v>
      </c>
      <c r="D44" s="125"/>
      <c r="E44" s="125"/>
      <c r="F44" s="125"/>
      <c r="G44" s="79"/>
    </row>
    <row r="45" spans="1:11" s="64" customFormat="1" ht="47.65" customHeight="1" x14ac:dyDescent="0.25">
      <c r="A45" s="6"/>
      <c r="B45" s="57">
        <v>10</v>
      </c>
      <c r="C45" s="126" t="s">
        <v>69</v>
      </c>
      <c r="D45" s="126"/>
      <c r="E45" s="126"/>
      <c r="F45" s="126"/>
      <c r="G45" s="80"/>
    </row>
    <row r="46" spans="1:11" s="64" customFormat="1" ht="77.650000000000006" customHeight="1" x14ac:dyDescent="0.25">
      <c r="A46" s="6"/>
      <c r="B46" s="57">
        <v>11</v>
      </c>
      <c r="C46" s="126" t="s">
        <v>70</v>
      </c>
      <c r="D46" s="126"/>
      <c r="E46" s="126"/>
      <c r="F46" s="126"/>
      <c r="G46" s="80"/>
    </row>
    <row r="47" spans="1:11" s="64" customFormat="1" ht="40.15" customHeight="1" x14ac:dyDescent="0.25">
      <c r="A47" s="6"/>
      <c r="B47" s="57">
        <v>12</v>
      </c>
      <c r="C47" s="126" t="s">
        <v>71</v>
      </c>
      <c r="D47" s="126"/>
      <c r="E47" s="126"/>
      <c r="F47" s="126"/>
      <c r="G47" s="80"/>
    </row>
    <row r="48" spans="1:11" s="64" customFormat="1" ht="40.15" customHeight="1" x14ac:dyDescent="0.25">
      <c r="A48" s="6"/>
      <c r="B48" s="57">
        <v>13</v>
      </c>
      <c r="C48" s="126" t="s">
        <v>72</v>
      </c>
      <c r="D48" s="126"/>
      <c r="E48" s="126"/>
      <c r="F48" s="126"/>
      <c r="G48" s="80"/>
    </row>
    <row r="49" spans="1:7" s="64" customFormat="1" ht="47.65" customHeight="1" x14ac:dyDescent="0.25">
      <c r="A49" s="6"/>
      <c r="B49" s="57">
        <v>14</v>
      </c>
      <c r="C49" s="126" t="s">
        <v>73</v>
      </c>
      <c r="D49" s="126"/>
      <c r="E49" s="126"/>
      <c r="F49" s="126"/>
      <c r="G49" s="80"/>
    </row>
    <row r="50" spans="1:7" s="64" customFormat="1" ht="91.15" customHeight="1" x14ac:dyDescent="0.25">
      <c r="A50" s="6"/>
      <c r="B50" s="57">
        <v>15</v>
      </c>
      <c r="C50" s="126" t="s">
        <v>74</v>
      </c>
      <c r="D50" s="126"/>
      <c r="E50" s="126"/>
      <c r="F50" s="126"/>
      <c r="G50" s="80"/>
    </row>
    <row r="51" spans="1:7" s="64" customFormat="1" ht="149.65" customHeight="1" x14ac:dyDescent="0.25">
      <c r="A51" s="6"/>
      <c r="B51" s="57">
        <v>16</v>
      </c>
      <c r="C51" s="126" t="s">
        <v>75</v>
      </c>
      <c r="D51" s="126"/>
      <c r="E51" s="126"/>
      <c r="F51" s="126"/>
      <c r="G51" s="80"/>
    </row>
    <row r="52" spans="1:7" x14ac:dyDescent="0.3"/>
    <row r="53" spans="1:7" x14ac:dyDescent="0.3">
      <c r="B53" s="121" t="s">
        <v>76</v>
      </c>
      <c r="C53" s="122"/>
      <c r="D53" s="122"/>
      <c r="E53" s="122"/>
      <c r="F53" s="123"/>
    </row>
    <row r="54" spans="1:7" ht="14.5" thickBot="1" x14ac:dyDescent="0.35"/>
    <row r="55" spans="1:7" ht="14.5" thickBot="1" x14ac:dyDescent="0.35">
      <c r="B55" s="84" t="s">
        <v>21</v>
      </c>
      <c r="C55" s="85" t="s">
        <v>77</v>
      </c>
      <c r="D55" s="85" t="s">
        <v>78</v>
      </c>
    </row>
    <row r="56" spans="1:7" ht="50.5" thickBot="1" x14ac:dyDescent="0.35">
      <c r="B56" s="86">
        <v>1</v>
      </c>
      <c r="C56" s="87" t="s">
        <v>79</v>
      </c>
      <c r="D56" s="87" t="s">
        <v>80</v>
      </c>
    </row>
    <row r="57" spans="1:7" ht="63" thickBot="1" x14ac:dyDescent="0.35">
      <c r="B57" s="86">
        <v>2</v>
      </c>
      <c r="C57" s="87" t="s">
        <v>81</v>
      </c>
      <c r="D57" s="87" t="s">
        <v>82</v>
      </c>
    </row>
    <row r="58" spans="1:7" ht="88" thickBot="1" x14ac:dyDescent="0.35">
      <c r="B58" s="86">
        <v>3</v>
      </c>
      <c r="C58" s="87" t="s">
        <v>83</v>
      </c>
      <c r="D58" s="87" t="s">
        <v>84</v>
      </c>
    </row>
    <row r="59" spans="1:7" ht="125.5" thickBot="1" x14ac:dyDescent="0.35">
      <c r="B59" s="86">
        <v>4</v>
      </c>
      <c r="C59" s="87" t="s">
        <v>85</v>
      </c>
      <c r="D59" s="87" t="s">
        <v>86</v>
      </c>
    </row>
    <row r="60" spans="1:7" ht="38" thickBot="1" x14ac:dyDescent="0.35">
      <c r="B60" s="86">
        <v>5</v>
      </c>
      <c r="C60" s="87" t="s">
        <v>87</v>
      </c>
      <c r="D60" s="87" t="s">
        <v>88</v>
      </c>
    </row>
    <row r="61" spans="1:7" x14ac:dyDescent="0.3"/>
    <row r="62" spans="1:7" ht="38" x14ac:dyDescent="0.3">
      <c r="C62" s="88"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K11" sqref="K1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30" t="s">
        <v>3</v>
      </c>
      <c r="C3" s="143"/>
      <c r="D3" s="140" t="str">
        <f>'Cover sheet'!C5</f>
        <v>DCWW</v>
      </c>
      <c r="E3" s="141"/>
      <c r="F3" s="142"/>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30" t="s">
        <v>5</v>
      </c>
      <c r="C4" s="143"/>
      <c r="D4" s="140" t="str">
        <f>'Cover sheet'!C6</f>
        <v>Elan Builth</v>
      </c>
      <c r="E4" s="141"/>
      <c r="F4" s="142"/>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20" t="s">
        <v>21</v>
      </c>
      <c r="C6" s="20" t="s">
        <v>93</v>
      </c>
      <c r="D6" s="21" t="s">
        <v>23</v>
      </c>
      <c r="E6" s="21" t="s">
        <v>24</v>
      </c>
      <c r="F6" s="89" t="s">
        <v>25</v>
      </c>
      <c r="G6" s="26"/>
      <c r="H6" s="106"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2">
        <v>1</v>
      </c>
      <c r="C7" s="90" t="s">
        <v>175</v>
      </c>
      <c r="D7" s="35" t="s">
        <v>176</v>
      </c>
      <c r="E7" s="35" t="s">
        <v>46</v>
      </c>
      <c r="F7" s="35">
        <v>2</v>
      </c>
      <c r="G7" s="36"/>
      <c r="H7" s="107">
        <v>8.548</v>
      </c>
      <c r="I7" s="107">
        <v>8.548</v>
      </c>
      <c r="J7" s="107">
        <v>8.548</v>
      </c>
      <c r="K7" s="107">
        <v>8.548</v>
      </c>
      <c r="L7" s="107">
        <v>8.548</v>
      </c>
      <c r="M7" s="107">
        <v>8.548</v>
      </c>
      <c r="N7" s="107">
        <v>8.548</v>
      </c>
      <c r="O7" s="107">
        <v>8.548</v>
      </c>
      <c r="P7" s="107">
        <v>8.548</v>
      </c>
      <c r="Q7" s="107">
        <v>8.548</v>
      </c>
      <c r="R7" s="107">
        <v>8.548</v>
      </c>
      <c r="S7" s="107">
        <v>8.548</v>
      </c>
      <c r="T7" s="107">
        <v>8.548</v>
      </c>
      <c r="U7" s="107">
        <v>8.548</v>
      </c>
      <c r="V7" s="107">
        <v>8.548</v>
      </c>
      <c r="W7" s="107">
        <v>8.548</v>
      </c>
      <c r="X7" s="107">
        <v>8.548</v>
      </c>
      <c r="Y7" s="107">
        <v>8.548</v>
      </c>
      <c r="Z7" s="107">
        <v>8.548</v>
      </c>
      <c r="AA7" s="107">
        <v>8.548</v>
      </c>
      <c r="AB7" s="107">
        <v>8.548</v>
      </c>
      <c r="AC7" s="107">
        <v>8.548</v>
      </c>
      <c r="AD7" s="107">
        <v>8.548</v>
      </c>
      <c r="AE7" s="107">
        <v>8.548</v>
      </c>
      <c r="AF7" s="107">
        <v>8.548</v>
      </c>
      <c r="AG7" s="107">
        <v>8.548</v>
      </c>
      <c r="AH7" s="107">
        <v>8.548</v>
      </c>
      <c r="AI7" s="107">
        <v>8.548</v>
      </c>
      <c r="AJ7" s="107">
        <v>8.548</v>
      </c>
      <c r="AK7" s="107">
        <v>8.548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3">
        <f>B7+1</f>
        <v>2</v>
      </c>
      <c r="C8" s="91" t="s">
        <v>177</v>
      </c>
      <c r="D8" s="40" t="s">
        <v>178</v>
      </c>
      <c r="E8" s="41" t="s">
        <v>46</v>
      </c>
      <c r="F8" s="41">
        <v>2</v>
      </c>
      <c r="G8" s="36"/>
      <c r="H8" s="107">
        <v>0</v>
      </c>
      <c r="I8" s="107">
        <v>0</v>
      </c>
      <c r="J8" s="107">
        <v>0</v>
      </c>
      <c r="K8" s="107">
        <v>0</v>
      </c>
      <c r="L8" s="107">
        <v>0</v>
      </c>
      <c r="M8" s="107">
        <v>0</v>
      </c>
      <c r="N8" s="107">
        <v>0</v>
      </c>
      <c r="O8" s="107">
        <v>0</v>
      </c>
      <c r="P8" s="107">
        <v>0</v>
      </c>
      <c r="Q8" s="107">
        <v>0</v>
      </c>
      <c r="R8" s="107">
        <v>0</v>
      </c>
      <c r="S8" s="107">
        <v>0</v>
      </c>
      <c r="T8" s="107">
        <v>0</v>
      </c>
      <c r="U8" s="107">
        <v>0</v>
      </c>
      <c r="V8" s="107">
        <v>0</v>
      </c>
      <c r="W8" s="107">
        <v>0</v>
      </c>
      <c r="X8" s="107">
        <v>0</v>
      </c>
      <c r="Y8" s="107">
        <v>0</v>
      </c>
      <c r="Z8" s="107">
        <v>0</v>
      </c>
      <c r="AA8" s="107">
        <v>0</v>
      </c>
      <c r="AB8" s="107">
        <v>0</v>
      </c>
      <c r="AC8" s="107">
        <v>0</v>
      </c>
      <c r="AD8" s="107">
        <v>0</v>
      </c>
      <c r="AE8" s="107">
        <v>0</v>
      </c>
      <c r="AF8" s="107">
        <v>0</v>
      </c>
      <c r="AG8" s="107">
        <v>0</v>
      </c>
      <c r="AH8" s="107">
        <v>0</v>
      </c>
      <c r="AI8" s="107">
        <v>0</v>
      </c>
      <c r="AJ8" s="107">
        <v>0</v>
      </c>
      <c r="AK8" s="107">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3">
        <f t="shared" ref="B9:B12" si="0">B8+1</f>
        <v>3</v>
      </c>
      <c r="C9" s="91" t="s">
        <v>179</v>
      </c>
      <c r="D9" s="40" t="s">
        <v>180</v>
      </c>
      <c r="E9" s="41" t="s">
        <v>46</v>
      </c>
      <c r="F9" s="41">
        <v>2</v>
      </c>
      <c r="G9" s="36"/>
      <c r="H9" s="107">
        <v>0</v>
      </c>
      <c r="I9" s="107">
        <v>0</v>
      </c>
      <c r="J9" s="107">
        <v>0</v>
      </c>
      <c r="K9" s="107">
        <v>0</v>
      </c>
      <c r="L9" s="107">
        <v>0</v>
      </c>
      <c r="M9" s="107">
        <v>0</v>
      </c>
      <c r="N9" s="107">
        <v>0</v>
      </c>
      <c r="O9" s="107">
        <v>0</v>
      </c>
      <c r="P9" s="107">
        <v>0</v>
      </c>
      <c r="Q9" s="107">
        <v>0</v>
      </c>
      <c r="R9" s="107">
        <v>0</v>
      </c>
      <c r="S9" s="107">
        <v>0</v>
      </c>
      <c r="T9" s="107">
        <v>0</v>
      </c>
      <c r="U9" s="107">
        <v>0</v>
      </c>
      <c r="V9" s="107">
        <v>0</v>
      </c>
      <c r="W9" s="107">
        <v>0</v>
      </c>
      <c r="X9" s="107">
        <v>0</v>
      </c>
      <c r="Y9" s="107">
        <v>0</v>
      </c>
      <c r="Z9" s="107">
        <v>0</v>
      </c>
      <c r="AA9" s="107">
        <v>0</v>
      </c>
      <c r="AB9" s="107">
        <v>0</v>
      </c>
      <c r="AC9" s="107">
        <v>0</v>
      </c>
      <c r="AD9" s="107">
        <v>0</v>
      </c>
      <c r="AE9" s="107">
        <v>0</v>
      </c>
      <c r="AF9" s="107">
        <v>0</v>
      </c>
      <c r="AG9" s="107">
        <v>0</v>
      </c>
      <c r="AH9" s="107">
        <v>0</v>
      </c>
      <c r="AI9" s="107">
        <v>0</v>
      </c>
      <c r="AJ9" s="107">
        <v>0</v>
      </c>
      <c r="AK9" s="107">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3">
        <f t="shared" si="0"/>
        <v>4</v>
      </c>
      <c r="C10" s="91" t="s">
        <v>181</v>
      </c>
      <c r="D10" s="40" t="s">
        <v>182</v>
      </c>
      <c r="E10" s="41" t="s">
        <v>46</v>
      </c>
      <c r="F10" s="41">
        <v>2</v>
      </c>
      <c r="G10" s="36"/>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7">
        <v>0</v>
      </c>
      <c r="X10" s="107">
        <v>0</v>
      </c>
      <c r="Y10" s="107">
        <v>0</v>
      </c>
      <c r="Z10" s="107">
        <v>0</v>
      </c>
      <c r="AA10" s="107">
        <v>0</v>
      </c>
      <c r="AB10" s="107">
        <v>0</v>
      </c>
      <c r="AC10" s="107">
        <v>0</v>
      </c>
      <c r="AD10" s="107">
        <v>0</v>
      </c>
      <c r="AE10" s="107">
        <v>0</v>
      </c>
      <c r="AF10" s="107">
        <v>0</v>
      </c>
      <c r="AG10" s="107">
        <v>0</v>
      </c>
      <c r="AH10" s="107">
        <v>0</v>
      </c>
      <c r="AI10" s="107">
        <v>0</v>
      </c>
      <c r="AJ10" s="107">
        <v>0</v>
      </c>
      <c r="AK10" s="107">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3">
        <f t="shared" si="0"/>
        <v>5</v>
      </c>
      <c r="C11" s="91" t="s">
        <v>183</v>
      </c>
      <c r="D11" s="40" t="s">
        <v>184</v>
      </c>
      <c r="E11" s="41" t="s">
        <v>46</v>
      </c>
      <c r="F11" s="41">
        <v>2</v>
      </c>
      <c r="G11" s="36"/>
      <c r="H11" s="117">
        <v>0.4051233143065946</v>
      </c>
      <c r="I11" s="117">
        <v>0.54141720850178354</v>
      </c>
      <c r="J11" s="107">
        <v>0.61161821255359039</v>
      </c>
      <c r="K11" s="107">
        <v>0.61161821255359039</v>
      </c>
      <c r="L11" s="107">
        <v>0.61161821255359039</v>
      </c>
      <c r="M11" s="107">
        <v>0.61161821255359039</v>
      </c>
      <c r="N11" s="107">
        <v>0.61161821255359039</v>
      </c>
      <c r="O11" s="107">
        <v>0.61161821255359039</v>
      </c>
      <c r="P11" s="107">
        <v>0.61161821255359039</v>
      </c>
      <c r="Q11" s="107">
        <v>0.61161821255359039</v>
      </c>
      <c r="R11" s="107">
        <v>0.61161821255359039</v>
      </c>
      <c r="S11" s="107">
        <v>0.61161821255359039</v>
      </c>
      <c r="T11" s="107">
        <v>0.61161821255359039</v>
      </c>
      <c r="U11" s="107">
        <v>0.61161821255359039</v>
      </c>
      <c r="V11" s="107">
        <v>0.61161821255359039</v>
      </c>
      <c r="W11" s="107">
        <v>0.61161821255359039</v>
      </c>
      <c r="X11" s="107">
        <v>0.61161821255359039</v>
      </c>
      <c r="Y11" s="107">
        <v>0.61161821255359039</v>
      </c>
      <c r="Z11" s="107">
        <v>0.61161821255359039</v>
      </c>
      <c r="AA11" s="107">
        <v>0.61161821255359039</v>
      </c>
      <c r="AB11" s="107">
        <v>0.61161821255359039</v>
      </c>
      <c r="AC11" s="107">
        <v>0.61161821255359039</v>
      </c>
      <c r="AD11" s="107">
        <v>0.61161821255359039</v>
      </c>
      <c r="AE11" s="107">
        <v>0.61161821255359039</v>
      </c>
      <c r="AF11" s="107">
        <v>0.61161821255359039</v>
      </c>
      <c r="AG11" s="107">
        <v>0.61161821255359039</v>
      </c>
      <c r="AH11" s="107">
        <v>0.61161821255359039</v>
      </c>
      <c r="AI11" s="107">
        <v>0.61161821255359039</v>
      </c>
      <c r="AJ11" s="107">
        <v>0.61161821255359039</v>
      </c>
      <c r="AK11" s="107">
        <v>0.61161821255359039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3">
        <f t="shared" si="0"/>
        <v>6</v>
      </c>
      <c r="C12" s="91" t="s">
        <v>185</v>
      </c>
      <c r="D12" s="40" t="s">
        <v>186</v>
      </c>
      <c r="E12" s="41" t="s">
        <v>46</v>
      </c>
      <c r="F12" s="41">
        <v>2</v>
      </c>
      <c r="G12" s="36"/>
      <c r="H12" s="117">
        <v>5.840108425707452E-2</v>
      </c>
      <c r="I12" s="117">
        <v>5.840108425707452E-2</v>
      </c>
      <c r="J12" s="107">
        <v>0.29827190309302803</v>
      </c>
      <c r="K12" s="107">
        <v>0.29827190309302803</v>
      </c>
      <c r="L12" s="107">
        <v>0.29827190309302803</v>
      </c>
      <c r="M12" s="107">
        <v>0.29827190309302803</v>
      </c>
      <c r="N12" s="107">
        <v>0.29827190309302803</v>
      </c>
      <c r="O12" s="107">
        <v>0.29827190309302803</v>
      </c>
      <c r="P12" s="107">
        <v>0.29827190309302803</v>
      </c>
      <c r="Q12" s="107">
        <v>0.29827190309302803</v>
      </c>
      <c r="R12" s="107">
        <v>0.29827190309302803</v>
      </c>
      <c r="S12" s="107">
        <v>0.29827190309302803</v>
      </c>
      <c r="T12" s="107">
        <v>0.29827190309302803</v>
      </c>
      <c r="U12" s="107">
        <v>0.29827190309302803</v>
      </c>
      <c r="V12" s="107">
        <v>0.29827190309302803</v>
      </c>
      <c r="W12" s="107">
        <v>0.29827190309302803</v>
      </c>
      <c r="X12" s="107">
        <v>0.29827190309302803</v>
      </c>
      <c r="Y12" s="107">
        <v>0.29827190309302803</v>
      </c>
      <c r="Z12" s="107">
        <v>0.29827190309302803</v>
      </c>
      <c r="AA12" s="107">
        <v>0.29827190309302803</v>
      </c>
      <c r="AB12" s="107">
        <v>0.29827190309302803</v>
      </c>
      <c r="AC12" s="107">
        <v>0.29827190309302803</v>
      </c>
      <c r="AD12" s="107">
        <v>0.29827190309302803</v>
      </c>
      <c r="AE12" s="107">
        <v>0.29827190309302803</v>
      </c>
      <c r="AF12" s="107">
        <v>0.29827190309302803</v>
      </c>
      <c r="AG12" s="107">
        <v>0.29827190309302803</v>
      </c>
      <c r="AH12" s="107">
        <v>0.29827190309302803</v>
      </c>
      <c r="AI12" s="107">
        <v>0.29827190309302803</v>
      </c>
      <c r="AJ12" s="107">
        <v>0.29827190309302803</v>
      </c>
      <c r="AK12" s="107">
        <v>0.29827190309302803</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4" t="s">
        <v>187</v>
      </c>
      <c r="C24" s="135"/>
      <c r="D24" s="135"/>
      <c r="E24" s="135"/>
      <c r="F24" s="135"/>
      <c r="G24" s="135"/>
      <c r="H24" s="135"/>
      <c r="I24" s="136"/>
    </row>
    <row r="25" spans="2:9" x14ac:dyDescent="0.3"/>
    <row r="26" spans="2:9" s="6" customFormat="1" ht="13.5" x14ac:dyDescent="0.25">
      <c r="B26" s="56" t="s">
        <v>21</v>
      </c>
      <c r="C26" s="137" t="s">
        <v>59</v>
      </c>
      <c r="D26" s="137"/>
      <c r="E26" s="137"/>
      <c r="F26" s="137"/>
      <c r="G26" s="137"/>
      <c r="H26" s="137"/>
      <c r="I26" s="137"/>
    </row>
    <row r="27" spans="2:9" s="6" customFormat="1" ht="76.150000000000006" customHeight="1" x14ac:dyDescent="0.25">
      <c r="B27" s="57">
        <v>1</v>
      </c>
      <c r="C27" s="138" t="s">
        <v>188</v>
      </c>
      <c r="D27" s="139"/>
      <c r="E27" s="139"/>
      <c r="F27" s="139"/>
      <c r="G27" s="139"/>
      <c r="H27" s="139"/>
      <c r="I27" s="139"/>
    </row>
    <row r="28" spans="2:9" s="6" customFormat="1" ht="55.9" customHeight="1" x14ac:dyDescent="0.25">
      <c r="B28" s="57">
        <f>B27+1</f>
        <v>2</v>
      </c>
      <c r="C28" s="138" t="s">
        <v>189</v>
      </c>
      <c r="D28" s="139"/>
      <c r="E28" s="139"/>
      <c r="F28" s="139"/>
      <c r="G28" s="139"/>
      <c r="H28" s="139"/>
      <c r="I28" s="139"/>
    </row>
    <row r="29" spans="2:9" s="6" customFormat="1" ht="58.15" customHeight="1" x14ac:dyDescent="0.25">
      <c r="B29" s="57">
        <f t="shared" ref="B29:B32" si="1">B28+1</f>
        <v>3</v>
      </c>
      <c r="C29" s="138" t="s">
        <v>190</v>
      </c>
      <c r="D29" s="139"/>
      <c r="E29" s="139"/>
      <c r="F29" s="139"/>
      <c r="G29" s="139"/>
      <c r="H29" s="139"/>
      <c r="I29" s="139"/>
    </row>
    <row r="30" spans="2:9" s="6" customFormat="1" ht="41.65" customHeight="1" x14ac:dyDescent="0.25">
      <c r="B30" s="57">
        <f t="shared" si="1"/>
        <v>4</v>
      </c>
      <c r="C30" s="138" t="s">
        <v>191</v>
      </c>
      <c r="D30" s="139"/>
      <c r="E30" s="139"/>
      <c r="F30" s="139"/>
      <c r="G30" s="139"/>
      <c r="H30" s="139"/>
      <c r="I30" s="139"/>
    </row>
    <row r="31" spans="2:9" s="6" customFormat="1" ht="94.9" customHeight="1" x14ac:dyDescent="0.25">
      <c r="B31" s="57">
        <f t="shared" si="1"/>
        <v>5</v>
      </c>
      <c r="C31" s="138" t="s">
        <v>192</v>
      </c>
      <c r="D31" s="139"/>
      <c r="E31" s="139"/>
      <c r="F31" s="139"/>
      <c r="G31" s="139"/>
      <c r="H31" s="139"/>
      <c r="I31" s="139"/>
    </row>
    <row r="32" spans="2:9" s="6" customFormat="1" ht="82.5" customHeight="1" x14ac:dyDescent="0.25">
      <c r="B32" s="57">
        <f t="shared" si="1"/>
        <v>6</v>
      </c>
      <c r="C32" s="138" t="s">
        <v>193</v>
      </c>
      <c r="D32" s="139"/>
      <c r="E32" s="139"/>
      <c r="F32" s="139"/>
      <c r="G32" s="139"/>
      <c r="H32" s="139"/>
      <c r="I32" s="139"/>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5" t="s">
        <v>194</v>
      </c>
      <c r="C1" s="145"/>
      <c r="D1" s="145"/>
      <c r="E1" s="145"/>
      <c r="F1" s="145"/>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30" t="s">
        <v>3</v>
      </c>
      <c r="C3" s="143"/>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6" t="s">
        <v>5</v>
      </c>
      <c r="C4" s="147"/>
      <c r="D4" s="140" t="str">
        <f>'Cover sheet'!C6</f>
        <v>Elan Builth</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4.5" thickBot="1" x14ac:dyDescent="0.35">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4">
        <v>2</v>
      </c>
      <c r="G7" s="43"/>
      <c r="H7" s="105">
        <v>1.2055255120159509</v>
      </c>
      <c r="I7" s="105">
        <v>1.1847355066923151</v>
      </c>
      <c r="J7" s="105">
        <v>1.3432046364216006</v>
      </c>
      <c r="K7" s="105">
        <v>1.3325047837293944</v>
      </c>
      <c r="L7" s="105">
        <v>1.3315817567430381</v>
      </c>
      <c r="M7" s="105">
        <v>1.3306565392202148</v>
      </c>
      <c r="N7" s="105">
        <v>1.3301575654194364</v>
      </c>
      <c r="O7" s="105">
        <v>1.3296555380344541</v>
      </c>
      <c r="P7" s="105">
        <v>1.3290267927743606</v>
      </c>
      <c r="Q7" s="105">
        <v>1.3283874831073614</v>
      </c>
      <c r="R7" s="105">
        <v>1.3277392946770916</v>
      </c>
      <c r="S7" s="105">
        <v>1.3270536072173249</v>
      </c>
      <c r="T7" s="105">
        <v>1.3263603469703966</v>
      </c>
      <c r="U7" s="105">
        <v>1.3256612226532611</v>
      </c>
      <c r="V7" s="105">
        <v>1.3249482685874223</v>
      </c>
      <c r="W7" s="105">
        <v>1.3242248702764987</v>
      </c>
      <c r="X7" s="105">
        <v>1.3235366984022652</v>
      </c>
      <c r="Y7" s="105">
        <v>1.3228376333622203</v>
      </c>
      <c r="Z7" s="105">
        <v>1.3221256989244541</v>
      </c>
      <c r="AA7" s="105">
        <v>1.3214025036595367</v>
      </c>
      <c r="AB7" s="105">
        <v>1.3206612267902289</v>
      </c>
      <c r="AC7" s="105">
        <v>1.3198283571157765</v>
      </c>
      <c r="AD7" s="105">
        <v>1.3189767799857421</v>
      </c>
      <c r="AE7" s="105">
        <v>1.3181041601719425</v>
      </c>
      <c r="AF7" s="105">
        <v>1.3172211614789633</v>
      </c>
      <c r="AG7" s="105">
        <v>1.3163275632814748</v>
      </c>
      <c r="AH7" s="105">
        <v>1.3155234501110336</v>
      </c>
      <c r="AI7" s="105">
        <v>1.3147094977291043</v>
      </c>
      <c r="AJ7" s="105">
        <v>1.3138886424636325</v>
      </c>
      <c r="AK7" s="105">
        <v>1.3130605975755194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7" t="s">
        <v>197</v>
      </c>
      <c r="D8" s="30" t="s">
        <v>198</v>
      </c>
      <c r="E8" s="30" t="s">
        <v>46</v>
      </c>
      <c r="F8" s="30">
        <v>2</v>
      </c>
      <c r="G8" s="43"/>
      <c r="H8" s="105">
        <v>3.2065973374895279E-2</v>
      </c>
      <c r="I8" s="105">
        <v>3.6325901845598786E-2</v>
      </c>
      <c r="J8" s="105">
        <v>3.8953648449853273E-2</v>
      </c>
      <c r="K8" s="105">
        <v>3.8138815334302495E-2</v>
      </c>
      <c r="L8" s="105">
        <v>3.7362908310087012E-2</v>
      </c>
      <c r="M8" s="105">
        <v>3.6620215823318349E-2</v>
      </c>
      <c r="N8" s="105">
        <v>3.5913541078239963E-2</v>
      </c>
      <c r="O8" s="105">
        <v>3.5235950793593616E-2</v>
      </c>
      <c r="P8" s="105">
        <v>3.4584058630274604E-2</v>
      </c>
      <c r="Q8" s="105">
        <v>3.3958054063257137E-2</v>
      </c>
      <c r="R8" s="105">
        <v>3.3356596723220215E-2</v>
      </c>
      <c r="S8" s="105">
        <v>3.2778056453317946E-2</v>
      </c>
      <c r="T8" s="105">
        <v>3.2221692633572364E-2</v>
      </c>
      <c r="U8" s="105">
        <v>3.1686461985772761E-2</v>
      </c>
      <c r="V8" s="105">
        <v>3.1171273832556409E-2</v>
      </c>
      <c r="W8" s="105">
        <v>3.0675253102973345E-2</v>
      </c>
      <c r="X8" s="105">
        <v>3.0197449809461343E-2</v>
      </c>
      <c r="Y8" s="105">
        <v>2.9737146963146742E-2</v>
      </c>
      <c r="Z8" s="105">
        <v>2.9293565264874987E-2</v>
      </c>
      <c r="AA8" s="105">
        <v>2.8866013237522241E-2</v>
      </c>
      <c r="AB8" s="105">
        <v>2.8453740859646706E-2</v>
      </c>
      <c r="AC8" s="105">
        <v>2.8055275672482078E-2</v>
      </c>
      <c r="AD8" s="105">
        <v>2.7670877073667454E-2</v>
      </c>
      <c r="AE8" s="105">
        <v>2.7299951984814171E-2</v>
      </c>
      <c r="AF8" s="105">
        <v>2.6942080555373251E-2</v>
      </c>
      <c r="AG8" s="105">
        <v>2.6596745307433875E-2</v>
      </c>
      <c r="AH8" s="105">
        <v>2.6263426960010675E-2</v>
      </c>
      <c r="AI8" s="105">
        <v>2.5941694897295704E-2</v>
      </c>
      <c r="AJ8" s="105">
        <v>2.5631134772109546E-2</v>
      </c>
      <c r="AK8" s="105">
        <v>2.5331317746943961E-2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7" t="s">
        <v>199</v>
      </c>
      <c r="D9" s="30" t="s">
        <v>200</v>
      </c>
      <c r="E9" s="30" t="s">
        <v>46</v>
      </c>
      <c r="F9" s="30">
        <v>2</v>
      </c>
      <c r="G9" s="43"/>
      <c r="H9" s="105">
        <v>1.1622011317691849</v>
      </c>
      <c r="I9" s="105">
        <v>1.1052540496323335</v>
      </c>
      <c r="J9" s="105">
        <v>1.5212140047679426</v>
      </c>
      <c r="K9" s="105">
        <v>1.5705175681526209</v>
      </c>
      <c r="L9" s="105">
        <v>1.6192707221296783</v>
      </c>
      <c r="M9" s="105">
        <v>1.6667490252946731</v>
      </c>
      <c r="N9" s="105">
        <v>1.7144285229967451</v>
      </c>
      <c r="O9" s="105">
        <v>1.7610382381592313</v>
      </c>
      <c r="P9" s="105">
        <v>1.8107627471215348</v>
      </c>
      <c r="Q9" s="105">
        <v>1.8598459681895807</v>
      </c>
      <c r="R9" s="105">
        <v>1.9080814239323094</v>
      </c>
      <c r="S9" s="105">
        <v>1.9552277231816726</v>
      </c>
      <c r="T9" s="105">
        <v>2.0015087555332909</v>
      </c>
      <c r="U9" s="105">
        <v>2.0468814327774401</v>
      </c>
      <c r="V9" s="105">
        <v>2.0915343505559623</v>
      </c>
      <c r="W9" s="105">
        <v>2.1354086471773601</v>
      </c>
      <c r="X9" s="105">
        <v>2.178714942179218</v>
      </c>
      <c r="Y9" s="105">
        <v>2.2213108130211356</v>
      </c>
      <c r="Z9" s="105">
        <v>2.2631644249823619</v>
      </c>
      <c r="AA9" s="105">
        <v>2.3042041951719709</v>
      </c>
      <c r="AB9" s="105">
        <v>2.3448986263029714</v>
      </c>
      <c r="AC9" s="105">
        <v>2.3876655703737981</v>
      </c>
      <c r="AD9" s="105">
        <v>2.4304091670525567</v>
      </c>
      <c r="AE9" s="105">
        <v>2.4730454048604407</v>
      </c>
      <c r="AF9" s="105">
        <v>2.5150867151390375</v>
      </c>
      <c r="AG9" s="105">
        <v>2.5565328538395242</v>
      </c>
      <c r="AH9" s="105">
        <v>2.5976295917048939</v>
      </c>
      <c r="AI9" s="105">
        <v>2.6382202285457454</v>
      </c>
      <c r="AJ9" s="105">
        <v>2.6781760110067174</v>
      </c>
      <c r="AK9" s="105">
        <v>2.7174845292594143</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7" t="s">
        <v>201</v>
      </c>
      <c r="D10" s="30" t="s">
        <v>202</v>
      </c>
      <c r="E10" s="30" t="s">
        <v>46</v>
      </c>
      <c r="F10" s="30">
        <v>2</v>
      </c>
      <c r="G10" s="43"/>
      <c r="H10" s="105">
        <v>2.0069101636339908</v>
      </c>
      <c r="I10" s="105">
        <v>1.6693684109084721</v>
      </c>
      <c r="J10" s="105">
        <v>2.21207134728588</v>
      </c>
      <c r="K10" s="105">
        <v>2.1470626512308422</v>
      </c>
      <c r="L10" s="105">
        <v>2.0850583318331801</v>
      </c>
      <c r="M10" s="105">
        <v>2.02465529303154</v>
      </c>
      <c r="N10" s="105">
        <v>1.9675832341252588</v>
      </c>
      <c r="O10" s="105">
        <v>1.9120000134878996</v>
      </c>
      <c r="P10" s="105">
        <v>1.8595115089565706</v>
      </c>
      <c r="Q10" s="105">
        <v>1.808312162580711</v>
      </c>
      <c r="R10" s="105">
        <v>1.7584106560753632</v>
      </c>
      <c r="S10" s="105">
        <v>1.71092236032926</v>
      </c>
      <c r="T10" s="105">
        <v>1.664610956686505</v>
      </c>
      <c r="U10" s="105">
        <v>1.6194102320960935</v>
      </c>
      <c r="V10" s="105">
        <v>1.5754413119404183</v>
      </c>
      <c r="W10" s="105">
        <v>1.5325998342854377</v>
      </c>
      <c r="X10" s="105">
        <v>1.4910258414691575</v>
      </c>
      <c r="Y10" s="105">
        <v>1.4505045656897451</v>
      </c>
      <c r="Z10" s="105">
        <v>1.4111059874846092</v>
      </c>
      <c r="AA10" s="105">
        <v>1.3727817554974531</v>
      </c>
      <c r="AB10" s="105">
        <v>1.3354823276614127</v>
      </c>
      <c r="AC10" s="105">
        <v>1.3001243322645601</v>
      </c>
      <c r="AD10" s="105">
        <v>1.2655928449009692</v>
      </c>
      <c r="AE10" s="105">
        <v>1.2319935601216045</v>
      </c>
      <c r="AF10" s="105">
        <v>1.1992548865739603</v>
      </c>
      <c r="AG10" s="105">
        <v>1.167370621966991</v>
      </c>
      <c r="AH10" s="105">
        <v>1.1363786582378568</v>
      </c>
      <c r="AI10" s="105">
        <v>1.1061652617473994</v>
      </c>
      <c r="AJ10" s="105">
        <v>1.076706985179265</v>
      </c>
      <c r="AK10" s="105">
        <v>1.048012448711255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7" t="s">
        <v>203</v>
      </c>
      <c r="D11" s="30" t="s">
        <v>204</v>
      </c>
      <c r="E11" s="30" t="s">
        <v>205</v>
      </c>
      <c r="F11" s="30">
        <v>1</v>
      </c>
      <c r="G11" s="43"/>
      <c r="H11" s="105">
        <v>143.73367543106156</v>
      </c>
      <c r="I11" s="105">
        <v>131.93472201592593</v>
      </c>
      <c r="J11" s="105">
        <v>177.80980431691381</v>
      </c>
      <c r="K11" s="105">
        <v>177.69760130935165</v>
      </c>
      <c r="L11" s="105">
        <v>177.65214999571924</v>
      </c>
      <c r="M11" s="105">
        <v>177.57598032323384</v>
      </c>
      <c r="N11" s="105">
        <v>177.61930077310521</v>
      </c>
      <c r="O11" s="105">
        <v>177.65613517257447</v>
      </c>
      <c r="P11" s="105">
        <v>178.08120200009023</v>
      </c>
      <c r="Q11" s="105">
        <v>178.52590696700574</v>
      </c>
      <c r="R11" s="105">
        <v>178.96818273984334</v>
      </c>
      <c r="S11" s="105">
        <v>179.38475318867415</v>
      </c>
      <c r="T11" s="105">
        <v>179.81978068543984</v>
      </c>
      <c r="U11" s="105">
        <v>180.25310937993808</v>
      </c>
      <c r="V11" s="105">
        <v>180.69509864641762</v>
      </c>
      <c r="W11" s="105">
        <v>181.13939255716997</v>
      </c>
      <c r="X11" s="105">
        <v>181.60842002309815</v>
      </c>
      <c r="Y11" s="105">
        <v>182.06991865392919</v>
      </c>
      <c r="Z11" s="105">
        <v>182.56657807011737</v>
      </c>
      <c r="AA11" s="105">
        <v>183.01143217416671</v>
      </c>
      <c r="AB11" s="105">
        <v>183.5014604924942</v>
      </c>
      <c r="AC11" s="105">
        <v>184.19424463485998</v>
      </c>
      <c r="AD11" s="105">
        <v>184.94003676701885</v>
      </c>
      <c r="AE11" s="105">
        <v>185.72134057508114</v>
      </c>
      <c r="AF11" s="105">
        <v>186.49379201527739</v>
      </c>
      <c r="AG11" s="105">
        <v>187.23868341848257</v>
      </c>
      <c r="AH11" s="105">
        <v>188.01954000987794</v>
      </c>
      <c r="AI11" s="105">
        <v>188.79458976830125</v>
      </c>
      <c r="AJ11" s="105">
        <v>189.56440864423445</v>
      </c>
      <c r="AK11" s="105">
        <v>190.32061456582343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7" t="s">
        <v>206</v>
      </c>
      <c r="D12" s="30" t="s">
        <v>207</v>
      </c>
      <c r="E12" s="30" t="s">
        <v>205</v>
      </c>
      <c r="F12" s="30">
        <v>1</v>
      </c>
      <c r="G12" s="43"/>
      <c r="H12" s="111">
        <v>220.96528267449037</v>
      </c>
      <c r="I12" s="111">
        <v>187.58705913151533</v>
      </c>
      <c r="J12" s="111">
        <v>248.19836992308134</v>
      </c>
      <c r="K12" s="111">
        <v>247.4541221485355</v>
      </c>
      <c r="L12" s="111">
        <v>246.8571379241082</v>
      </c>
      <c r="M12" s="111">
        <v>246.25028190646623</v>
      </c>
      <c r="N12" s="111">
        <v>245.85615616055617</v>
      </c>
      <c r="O12" s="111">
        <v>245.46596541113755</v>
      </c>
      <c r="P12" s="111">
        <v>245.29275659154365</v>
      </c>
      <c r="Q12" s="111">
        <v>245.12608884146806</v>
      </c>
      <c r="R12" s="111">
        <v>244.95659163303154</v>
      </c>
      <c r="S12" s="111">
        <v>244.94761380877387</v>
      </c>
      <c r="T12" s="111">
        <v>244.94381929171283</v>
      </c>
      <c r="U12" s="111">
        <v>244.92792762639402</v>
      </c>
      <c r="V12" s="111">
        <v>244.9184649933776</v>
      </c>
      <c r="W12" s="111">
        <v>244.90377301430766</v>
      </c>
      <c r="X12" s="111">
        <v>244.91259701845729</v>
      </c>
      <c r="Y12" s="111">
        <v>244.90751453242518</v>
      </c>
      <c r="Z12" s="111">
        <v>244.91948268863896</v>
      </c>
      <c r="AA12" s="111">
        <v>244.90792141865435</v>
      </c>
      <c r="AB12" s="111">
        <v>244.90837416019355</v>
      </c>
      <c r="AC12" s="111">
        <v>245.09359374900387</v>
      </c>
      <c r="AD12" s="111">
        <v>245.27400059226835</v>
      </c>
      <c r="AE12" s="111">
        <v>245.46089584998407</v>
      </c>
      <c r="AF12" s="111">
        <v>245.63177521071603</v>
      </c>
      <c r="AG12" s="111">
        <v>245.78279523919207</v>
      </c>
      <c r="AH12" s="111">
        <v>245.94662460791622</v>
      </c>
      <c r="AI12" s="111">
        <v>246.09179218721476</v>
      </c>
      <c r="AJ12" s="111">
        <v>246.21787483428986</v>
      </c>
      <c r="AK12" s="111">
        <v>246.32251767646056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7" t="s">
        <v>208</v>
      </c>
      <c r="D13" s="30" t="s">
        <v>209</v>
      </c>
      <c r="E13" s="30" t="s">
        <v>205</v>
      </c>
      <c r="F13" s="30">
        <v>1</v>
      </c>
      <c r="G13" s="43"/>
      <c r="H13" s="111">
        <v>184.59124981794065</v>
      </c>
      <c r="I13" s="111">
        <v>160.60146305810363</v>
      </c>
      <c r="J13" s="111">
        <v>213.72382938031816</v>
      </c>
      <c r="K13" s="111">
        <v>212.25418010561003</v>
      </c>
      <c r="L13" s="111">
        <v>210.93759334035718</v>
      </c>
      <c r="M13" s="111">
        <v>209.64289189290139</v>
      </c>
      <c r="N13" s="111">
        <v>208.55052816444044</v>
      </c>
      <c r="O13" s="111">
        <v>207.4941294589554</v>
      </c>
      <c r="P13" s="111">
        <v>206.78801147545445</v>
      </c>
      <c r="Q13" s="111">
        <v>206.13579502911614</v>
      </c>
      <c r="R13" s="111">
        <v>205.52055625413053</v>
      </c>
      <c r="S13" s="111">
        <v>204.99056948716898</v>
      </c>
      <c r="T13" s="111">
        <v>204.50809576817281</v>
      </c>
      <c r="U13" s="111">
        <v>204.05267738583055</v>
      </c>
      <c r="V13" s="111">
        <v>203.63658454451615</v>
      </c>
      <c r="W13" s="111">
        <v>203.25062791966548</v>
      </c>
      <c r="X13" s="111">
        <v>202.91891608449569</v>
      </c>
      <c r="Y13" s="111">
        <v>202.60549697561652</v>
      </c>
      <c r="Z13" s="111">
        <v>202.35119512448341</v>
      </c>
      <c r="AA13" s="111">
        <v>202.07893196658952</v>
      </c>
      <c r="AB13" s="111">
        <v>201.86796039552991</v>
      </c>
      <c r="AC13" s="111">
        <v>201.87862041761093</v>
      </c>
      <c r="AD13" s="111">
        <v>201.95054053991066</v>
      </c>
      <c r="AE13" s="111">
        <v>202.07471183812677</v>
      </c>
      <c r="AF13" s="111">
        <v>202.21260868299544</v>
      </c>
      <c r="AG13" s="111">
        <v>202.34785645313485</v>
      </c>
      <c r="AH13" s="111">
        <v>202.53708410453285</v>
      </c>
      <c r="AI13" s="111">
        <v>202.73944479055629</v>
      </c>
      <c r="AJ13" s="111">
        <v>202.95526500787054</v>
      </c>
      <c r="AK13" s="111">
        <v>203.17695159771071</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7" t="s">
        <v>210</v>
      </c>
      <c r="D14" s="30" t="s">
        <v>211</v>
      </c>
      <c r="E14" s="30" t="s">
        <v>46</v>
      </c>
      <c r="F14" s="30">
        <v>2</v>
      </c>
      <c r="G14" s="43"/>
      <c r="H14" s="105">
        <v>0.75144620527896855</v>
      </c>
      <c r="I14" s="105">
        <v>0.99235567549293591</v>
      </c>
      <c r="J14" s="105">
        <v>0.85017307670708941</v>
      </c>
      <c r="K14" s="105">
        <v>0.84248798037853367</v>
      </c>
      <c r="L14" s="105">
        <v>0.83476288412484645</v>
      </c>
      <c r="M14" s="105">
        <v>0.82699653780360172</v>
      </c>
      <c r="N14" s="105">
        <v>0.82699653780360149</v>
      </c>
      <c r="O14" s="105">
        <v>0.82699653780360149</v>
      </c>
      <c r="P14" s="105">
        <v>0.82699653780360149</v>
      </c>
      <c r="Q14" s="105">
        <v>0.82699653780360149</v>
      </c>
      <c r="R14" s="105">
        <v>0.82699653780360149</v>
      </c>
      <c r="S14" s="105">
        <v>0.82699653780360127</v>
      </c>
      <c r="T14" s="105">
        <v>0.82699653780360127</v>
      </c>
      <c r="U14" s="105">
        <v>0.82699653780360127</v>
      </c>
      <c r="V14" s="105">
        <v>0.82699653780360127</v>
      </c>
      <c r="W14" s="105">
        <v>0.82699653780360127</v>
      </c>
      <c r="X14" s="105">
        <v>0.82699653780360105</v>
      </c>
      <c r="Y14" s="105">
        <v>0.82699653780360105</v>
      </c>
      <c r="Z14" s="105">
        <v>0.82699653780360105</v>
      </c>
      <c r="AA14" s="105">
        <v>0.82699653780360105</v>
      </c>
      <c r="AB14" s="105">
        <v>0.82699653780360105</v>
      </c>
      <c r="AC14" s="105">
        <v>0.82699653780360105</v>
      </c>
      <c r="AD14" s="105">
        <v>0.82699653780360105</v>
      </c>
      <c r="AE14" s="105">
        <v>0.82699653780360105</v>
      </c>
      <c r="AF14" s="105">
        <v>0.82699653780360105</v>
      </c>
      <c r="AG14" s="105">
        <v>0.82699653780360083</v>
      </c>
      <c r="AH14" s="105">
        <v>0.82699653780360083</v>
      </c>
      <c r="AI14" s="105">
        <v>0.82699653780360083</v>
      </c>
      <c r="AJ14" s="105">
        <v>0.82699653780360083</v>
      </c>
      <c r="AK14" s="105">
        <v>0.82699653780360083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7" t="s">
        <v>212</v>
      </c>
      <c r="D15" s="30" t="s">
        <v>213</v>
      </c>
      <c r="E15" s="30" t="s">
        <v>214</v>
      </c>
      <c r="F15" s="30">
        <v>2</v>
      </c>
      <c r="G15" s="43"/>
      <c r="H15" s="116">
        <v>76.662538796058811</v>
      </c>
      <c r="I15" s="116">
        <v>80.278243911791563</v>
      </c>
      <c r="J15" s="105">
        <v>87.034553062772162</v>
      </c>
      <c r="K15" s="105">
        <v>85.831567518859259</v>
      </c>
      <c r="L15" s="105">
        <v>84.640816234913586</v>
      </c>
      <c r="M15" s="105">
        <v>83.459308792424679</v>
      </c>
      <c r="N15" s="105">
        <v>83.067475443073562</v>
      </c>
      <c r="O15" s="105">
        <v>82.677870784737962</v>
      </c>
      <c r="P15" s="105">
        <v>82.287849321991445</v>
      </c>
      <c r="Q15" s="105">
        <v>81.89102267942917</v>
      </c>
      <c r="R15" s="105">
        <v>81.495665073166634</v>
      </c>
      <c r="S15" s="105">
        <v>81.101392897987381</v>
      </c>
      <c r="T15" s="105">
        <v>80.706103027593798</v>
      </c>
      <c r="U15" s="105">
        <v>80.311408579269383</v>
      </c>
      <c r="V15" s="105">
        <v>79.917525368667881</v>
      </c>
      <c r="W15" s="105">
        <v>79.523876569425198</v>
      </c>
      <c r="X15" s="105">
        <v>79.130368212238821</v>
      </c>
      <c r="Y15" s="105">
        <v>78.736736641247589</v>
      </c>
      <c r="Z15" s="105">
        <v>78.342546064171259</v>
      </c>
      <c r="AA15" s="105">
        <v>77.960346447494331</v>
      </c>
      <c r="AB15" s="105">
        <v>77.566487502738426</v>
      </c>
      <c r="AC15" s="105">
        <v>77.154149712674368</v>
      </c>
      <c r="AD15" s="105">
        <v>76.719477108456886</v>
      </c>
      <c r="AE15" s="105">
        <v>76.273698254673207</v>
      </c>
      <c r="AF15" s="105">
        <v>75.83066797827135</v>
      </c>
      <c r="AG15" s="105">
        <v>75.394213850080291</v>
      </c>
      <c r="AH15" s="105">
        <v>74.953962177425339</v>
      </c>
      <c r="AI15" s="105">
        <v>74.513672916642236</v>
      </c>
      <c r="AJ15" s="105">
        <v>74.075603126081816</v>
      </c>
      <c r="AK15" s="105">
        <v>73.642360890267241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7" t="s">
        <v>215</v>
      </c>
      <c r="D16" s="30" t="s">
        <v>216</v>
      </c>
      <c r="E16" s="30" t="s">
        <v>217</v>
      </c>
      <c r="F16" s="30">
        <v>2</v>
      </c>
      <c r="G16" s="43"/>
      <c r="H16" s="105">
        <v>4.4379999999999997</v>
      </c>
      <c r="I16" s="105">
        <v>4.4939999999999998</v>
      </c>
      <c r="J16" s="105">
        <v>4.6230501003145905</v>
      </c>
      <c r="K16" s="105">
        <v>4.7638272670512327</v>
      </c>
      <c r="L16" s="105">
        <v>4.9014006648020034</v>
      </c>
      <c r="M16" s="105">
        <v>5.0361241839206663</v>
      </c>
      <c r="N16" s="105">
        <v>5.168482012970701</v>
      </c>
      <c r="O16" s="105">
        <v>5.2985381388606685</v>
      </c>
      <c r="P16" s="105">
        <v>5.4266671390711299</v>
      </c>
      <c r="Q16" s="105">
        <v>5.5536958719270482</v>
      </c>
      <c r="R16" s="105">
        <v>5.6787308527423876</v>
      </c>
      <c r="S16" s="105">
        <v>5.8018818490914281</v>
      </c>
      <c r="T16" s="105">
        <v>5.9234680191437921</v>
      </c>
      <c r="U16" s="105">
        <v>6.0433608367825506</v>
      </c>
      <c r="V16" s="105">
        <v>6.1615959768457929</v>
      </c>
      <c r="W16" s="105">
        <v>6.2783059432023105</v>
      </c>
      <c r="X16" s="105">
        <v>6.3935636725899991</v>
      </c>
      <c r="Y16" s="105">
        <v>6.5074629632994085</v>
      </c>
      <c r="Z16" s="105">
        <v>6.6201199277306619</v>
      </c>
      <c r="AA16" s="105">
        <v>6.7299593732650091</v>
      </c>
      <c r="AB16" s="105">
        <v>6.8401042209952125</v>
      </c>
      <c r="AC16" s="105">
        <v>6.9515639750438654</v>
      </c>
      <c r="AD16" s="105">
        <v>7.0649916511878139</v>
      </c>
      <c r="AE16" s="105">
        <v>7.1790163646594181</v>
      </c>
      <c r="AF16" s="105">
        <v>7.2918386358445559</v>
      </c>
      <c r="AG16" s="105">
        <v>7.4029673410280417</v>
      </c>
      <c r="AH16" s="105">
        <v>7.5138869904822068</v>
      </c>
      <c r="AI16" s="105">
        <v>7.624133325227163</v>
      </c>
      <c r="AJ16" s="105">
        <v>7.7334333321259816</v>
      </c>
      <c r="AK16" s="105">
        <v>7.8414464580593206</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7" t="s">
        <v>218</v>
      </c>
      <c r="D17" s="30" t="s">
        <v>219</v>
      </c>
      <c r="E17" s="30" t="s">
        <v>217</v>
      </c>
      <c r="F17" s="30">
        <v>2</v>
      </c>
      <c r="G17" s="43"/>
      <c r="H17" s="105">
        <v>9.8390000000000004</v>
      </c>
      <c r="I17" s="105">
        <v>9.8514999999999997</v>
      </c>
      <c r="J17" s="105">
        <v>9.7682247657883288</v>
      </c>
      <c r="K17" s="105">
        <v>9.8155958784443591</v>
      </c>
      <c r="L17" s="105">
        <v>9.8624153364498657</v>
      </c>
      <c r="M17" s="105">
        <v>9.908978995506196</v>
      </c>
      <c r="N17" s="105">
        <v>9.9557201346554116</v>
      </c>
      <c r="O17" s="105">
        <v>10.002634682704747</v>
      </c>
      <c r="P17" s="105">
        <v>10.050044382221889</v>
      </c>
      <c r="Q17" s="105">
        <v>10.098744779888323</v>
      </c>
      <c r="R17" s="105">
        <v>10.147736533730054</v>
      </c>
      <c r="S17" s="105">
        <v>10.197069473810776</v>
      </c>
      <c r="T17" s="105">
        <v>10.247013630689704</v>
      </c>
      <c r="U17" s="105">
        <v>10.297373093479425</v>
      </c>
      <c r="V17" s="105">
        <v>10.34812494491765</v>
      </c>
      <c r="W17" s="105">
        <v>10.399348893431073</v>
      </c>
      <c r="X17" s="105">
        <v>10.451063940274858</v>
      </c>
      <c r="Y17" s="105">
        <v>10.503312342898965</v>
      </c>
      <c r="Z17" s="105">
        <v>10.55616110722517</v>
      </c>
      <c r="AA17" s="105">
        <v>10.607912554115911</v>
      </c>
      <c r="AB17" s="105">
        <v>10.661776295779857</v>
      </c>
      <c r="AC17" s="105">
        <v>10.718756423126617</v>
      </c>
      <c r="AD17" s="105">
        <v>10.779486109303006</v>
      </c>
      <c r="AE17" s="105">
        <v>10.842486423594018</v>
      </c>
      <c r="AF17" s="105">
        <v>10.905832163321705</v>
      </c>
      <c r="AG17" s="105">
        <v>10.968965595265241</v>
      </c>
      <c r="AH17" s="105">
        <v>11.033393216038363</v>
      </c>
      <c r="AI17" s="105">
        <v>11.098587754877608</v>
      </c>
      <c r="AJ17" s="105">
        <v>11.164222806205105</v>
      </c>
      <c r="AK17" s="105">
        <v>11.229902569743643</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7" t="s">
        <v>220</v>
      </c>
      <c r="D18" s="30" t="s">
        <v>221</v>
      </c>
      <c r="E18" s="30" t="s">
        <v>217</v>
      </c>
      <c r="F18" s="30">
        <v>2</v>
      </c>
      <c r="G18" s="43"/>
      <c r="H18" s="105">
        <v>18.471032109999999</v>
      </c>
      <c r="I18" s="105">
        <v>18.597795049121295</v>
      </c>
      <c r="J18" s="105">
        <v>18.799464565486055</v>
      </c>
      <c r="K18" s="105">
        <v>18.847858224662247</v>
      </c>
      <c r="L18" s="105">
        <v>18.894867299792608</v>
      </c>
      <c r="M18" s="105">
        <v>18.942643625413812</v>
      </c>
      <c r="N18" s="105">
        <v>18.990443865411375</v>
      </c>
      <c r="O18" s="105">
        <v>19.038426349945585</v>
      </c>
      <c r="P18" s="105">
        <v>19.087593078556758</v>
      </c>
      <c r="Q18" s="105">
        <v>19.135704626006728</v>
      </c>
      <c r="R18" s="105">
        <v>19.183086316288481</v>
      </c>
      <c r="S18" s="105">
        <v>19.22932526036168</v>
      </c>
      <c r="T18" s="105">
        <v>19.277176285030148</v>
      </c>
      <c r="U18" s="105">
        <v>19.322707474601714</v>
      </c>
      <c r="V18" s="105">
        <v>19.365533682677604</v>
      </c>
      <c r="W18" s="105">
        <v>19.407085064497938</v>
      </c>
      <c r="X18" s="105">
        <v>19.446822776712494</v>
      </c>
      <c r="Y18" s="105">
        <v>19.486324512426183</v>
      </c>
      <c r="Z18" s="105">
        <v>19.522248212378241</v>
      </c>
      <c r="AA18" s="105">
        <v>19.560947458781474</v>
      </c>
      <c r="AB18" s="105">
        <v>19.596095322813884</v>
      </c>
      <c r="AC18" s="105">
        <v>19.630489355378952</v>
      </c>
      <c r="AD18" s="105">
        <v>19.663441064999162</v>
      </c>
      <c r="AE18" s="105">
        <v>19.695692912684599</v>
      </c>
      <c r="AF18" s="105">
        <v>19.727852079397731</v>
      </c>
      <c r="AG18" s="105">
        <v>19.761215255167649</v>
      </c>
      <c r="AH18" s="105">
        <v>19.792488318602125</v>
      </c>
      <c r="AI18" s="105">
        <v>19.823759187079823</v>
      </c>
      <c r="AJ18" s="105">
        <v>19.854328374930557</v>
      </c>
      <c r="AK18" s="105">
        <v>19.884791947120782</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7" t="s">
        <v>222</v>
      </c>
      <c r="D19" s="30" t="s">
        <v>223</v>
      </c>
      <c r="E19" s="30" t="s">
        <v>224</v>
      </c>
      <c r="F19" s="30">
        <v>1</v>
      </c>
      <c r="G19" s="43"/>
      <c r="H19" s="111">
        <v>1.841</v>
      </c>
      <c r="I19" s="111">
        <v>1.8641031502505936</v>
      </c>
      <c r="J19" s="111">
        <v>1.8505721033226461</v>
      </c>
      <c r="K19" s="111">
        <v>1.8552619070190812</v>
      </c>
      <c r="L19" s="111">
        <v>1.8596396200599912</v>
      </c>
      <c r="M19" s="111">
        <v>1.8637581613935907</v>
      </c>
      <c r="N19" s="111">
        <v>1.8675241137442227</v>
      </c>
      <c r="O19" s="111">
        <v>1.8708221851745961</v>
      </c>
      <c r="P19" s="111">
        <v>1.8737441465425437</v>
      </c>
      <c r="Q19" s="111">
        <v>1.8758306857613649</v>
      </c>
      <c r="R19" s="111">
        <v>1.8774560954126935</v>
      </c>
      <c r="S19" s="111">
        <v>1.8786372898717452</v>
      </c>
      <c r="T19" s="111">
        <v>1.8790744289216283</v>
      </c>
      <c r="U19" s="111">
        <v>1.8790199693665632</v>
      </c>
      <c r="V19" s="111">
        <v>1.8785614739619458</v>
      </c>
      <c r="W19" s="111">
        <v>1.8776974430266125</v>
      </c>
      <c r="X19" s="111">
        <v>1.8763827736059728</v>
      </c>
      <c r="Y19" s="111">
        <v>1.8748193511299998</v>
      </c>
      <c r="Z19" s="111">
        <v>1.8725308233990083</v>
      </c>
      <c r="AA19" s="111">
        <v>1.8708126627997663</v>
      </c>
      <c r="AB19" s="111">
        <v>1.8681933767041288</v>
      </c>
      <c r="AC19" s="111">
        <v>1.8647255312222717</v>
      </c>
      <c r="AD19" s="111">
        <v>1.8601021810919824</v>
      </c>
      <c r="AE19" s="111">
        <v>1.8548352332954872</v>
      </c>
      <c r="AF19" s="111">
        <v>1.8494880697263705</v>
      </c>
      <c r="AG19" s="111">
        <v>1.8443781392571714</v>
      </c>
      <c r="AH19" s="111">
        <v>1.8386945053430352</v>
      </c>
      <c r="AI19" s="111">
        <v>1.8328672825960077</v>
      </c>
      <c r="AJ19" s="111">
        <v>1.8268797811713164</v>
      </c>
      <c r="AK19" s="111">
        <v>1.8208956880492628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7" t="s">
        <v>225</v>
      </c>
      <c r="D20" s="30" t="s">
        <v>226</v>
      </c>
      <c r="E20" s="30" t="s">
        <v>224</v>
      </c>
      <c r="F20" s="30">
        <v>1</v>
      </c>
      <c r="G20" s="43"/>
      <c r="H20" s="111">
        <v>2.4858601399368916</v>
      </c>
      <c r="I20" s="111">
        <v>2.4816414310917811</v>
      </c>
      <c r="J20" s="111">
        <v>2.681984935279067</v>
      </c>
      <c r="K20" s="111">
        <v>2.6870740158555315</v>
      </c>
      <c r="L20" s="111">
        <v>2.6920033803135066</v>
      </c>
      <c r="M20" s="111">
        <v>2.696813503064396</v>
      </c>
      <c r="N20" s="111">
        <v>2.7014818827416125</v>
      </c>
      <c r="O20" s="111">
        <v>2.7059521727251514</v>
      </c>
      <c r="P20" s="111">
        <v>2.7102611057267225</v>
      </c>
      <c r="Q20" s="111">
        <v>2.7142780187590705</v>
      </c>
      <c r="R20" s="111">
        <v>2.718160610339079</v>
      </c>
      <c r="S20" s="111">
        <v>2.7219146536357832</v>
      </c>
      <c r="T20" s="111">
        <v>2.7254433182843383</v>
      </c>
      <c r="U20" s="111">
        <v>2.7288705728923657</v>
      </c>
      <c r="V20" s="111">
        <v>2.7322381047660458</v>
      </c>
      <c r="W20" s="111">
        <v>2.7355497514540272</v>
      </c>
      <c r="X20" s="111">
        <v>2.7387906876085841</v>
      </c>
      <c r="Y20" s="111">
        <v>2.7420493147090332</v>
      </c>
      <c r="Z20" s="111">
        <v>2.7451624469166345</v>
      </c>
      <c r="AA20" s="111">
        <v>2.7485515745663744</v>
      </c>
      <c r="AB20" s="111">
        <v>2.7517768370873448</v>
      </c>
      <c r="AC20" s="111">
        <v>2.7548953325164356</v>
      </c>
      <c r="AD20" s="111">
        <v>2.7578341746595738</v>
      </c>
      <c r="AE20" s="111">
        <v>2.7607383739423104</v>
      </c>
      <c r="AF20" s="111">
        <v>2.7637550884960853</v>
      </c>
      <c r="AG20" s="111">
        <v>2.7669630664679219</v>
      </c>
      <c r="AH20" s="111">
        <v>2.7701402654984468</v>
      </c>
      <c r="AI20" s="111">
        <v>2.7734217725917576</v>
      </c>
      <c r="AJ20" s="111">
        <v>2.7767991155392724</v>
      </c>
      <c r="AK20" s="111">
        <v>2.7803682020383129</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7" t="s">
        <v>227</v>
      </c>
      <c r="D21" s="30" t="s">
        <v>228</v>
      </c>
      <c r="E21" s="30" t="s">
        <v>229</v>
      </c>
      <c r="F21" s="30">
        <v>0</v>
      </c>
      <c r="G21" s="43"/>
      <c r="H21" s="112">
        <v>54.60253524463927</v>
      </c>
      <c r="I21" s="112">
        <v>55.193229567378822</v>
      </c>
      <c r="J21" s="113">
        <v>0.54934217982157629</v>
      </c>
      <c r="K21" s="113">
        <v>0.56290527153197056</v>
      </c>
      <c r="L21" s="113">
        <v>0.57597682826131302</v>
      </c>
      <c r="M21" s="113">
        <v>0.58858873770194631</v>
      </c>
      <c r="N21" s="113">
        <v>0.60077587420899892</v>
      </c>
      <c r="O21" s="113">
        <v>0.61255229874438599</v>
      </c>
      <c r="P21" s="113">
        <v>0.62394416004887088</v>
      </c>
      <c r="Q21" s="113">
        <v>0.63499276260221882</v>
      </c>
      <c r="R21" s="113">
        <v>0.64567090491315526</v>
      </c>
      <c r="S21" s="113">
        <v>0.65599256842580222</v>
      </c>
      <c r="T21" s="113">
        <v>0.66597831113226047</v>
      </c>
      <c r="U21" s="113">
        <v>0.67563227607382914</v>
      </c>
      <c r="V21" s="113">
        <v>0.68496452924365125</v>
      </c>
      <c r="W21" s="113">
        <v>0.69398790977249813</v>
      </c>
      <c r="X21" s="113">
        <v>0.70271287340372957</v>
      </c>
      <c r="Y21" s="113">
        <v>0.71115012457743343</v>
      </c>
      <c r="Z21" s="113">
        <v>0.71931054849860798</v>
      </c>
      <c r="AA21" s="113">
        <v>0.72716055560641246</v>
      </c>
      <c r="AB21" s="113">
        <v>0.73479031186650956</v>
      </c>
      <c r="AC21" s="113">
        <v>0.74222671772752158</v>
      </c>
      <c r="AD21" s="113">
        <v>0.74948487669281894</v>
      </c>
      <c r="AE21" s="113">
        <v>0.75653308675929232</v>
      </c>
      <c r="AF21" s="113">
        <v>0.76333597348080484</v>
      </c>
      <c r="AG21" s="113">
        <v>0.76989125119579926</v>
      </c>
      <c r="AH21" s="113">
        <v>0.77623676805189357</v>
      </c>
      <c r="AI21" s="113">
        <v>0.78236885647076126</v>
      </c>
      <c r="AJ21" s="113">
        <v>0.78828873620233786</v>
      </c>
      <c r="AK21" s="113">
        <v>0.79399718428705546</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4" t="s">
        <v>230</v>
      </c>
      <c r="C33" s="135"/>
      <c r="D33" s="135"/>
      <c r="E33" s="135"/>
      <c r="F33" s="135"/>
      <c r="G33" s="135"/>
      <c r="H33" s="135"/>
      <c r="I33" s="136"/>
    </row>
    <row r="34" spans="2:9" x14ac:dyDescent="0.3"/>
    <row r="35" spans="2:9" s="6" customFormat="1" ht="13.5" x14ac:dyDescent="0.25">
      <c r="B35" s="56" t="s">
        <v>21</v>
      </c>
      <c r="C35" s="137" t="s">
        <v>59</v>
      </c>
      <c r="D35" s="137"/>
      <c r="E35" s="137"/>
      <c r="F35" s="137"/>
      <c r="G35" s="137"/>
      <c r="H35" s="137"/>
      <c r="I35" s="137"/>
    </row>
    <row r="36" spans="2:9" s="6" customFormat="1" ht="89.65" customHeight="1" x14ac:dyDescent="0.25">
      <c r="B36" s="57">
        <v>1</v>
      </c>
      <c r="C36" s="125" t="s">
        <v>231</v>
      </c>
      <c r="D36" s="126"/>
      <c r="E36" s="126"/>
      <c r="F36" s="126"/>
      <c r="G36" s="126"/>
      <c r="H36" s="126"/>
      <c r="I36" s="126"/>
    </row>
    <row r="37" spans="2:9" s="6" customFormat="1" ht="76.5" customHeight="1" x14ac:dyDescent="0.25">
      <c r="B37" s="57">
        <f>B36+1</f>
        <v>2</v>
      </c>
      <c r="C37" s="127" t="s">
        <v>232</v>
      </c>
      <c r="D37" s="128"/>
      <c r="E37" s="128"/>
      <c r="F37" s="128"/>
      <c r="G37" s="128"/>
      <c r="H37" s="128"/>
      <c r="I37" s="129"/>
    </row>
    <row r="38" spans="2:9" s="6" customFormat="1" ht="58.15" customHeight="1" x14ac:dyDescent="0.25">
      <c r="B38" s="57">
        <f t="shared" ref="B38:B50" si="0">B37+1</f>
        <v>3</v>
      </c>
      <c r="C38" s="127" t="s">
        <v>233</v>
      </c>
      <c r="D38" s="128"/>
      <c r="E38" s="128"/>
      <c r="F38" s="128"/>
      <c r="G38" s="128"/>
      <c r="H38" s="128"/>
      <c r="I38" s="129"/>
    </row>
    <row r="39" spans="2:9" s="6" customFormat="1" ht="73.150000000000006" customHeight="1" x14ac:dyDescent="0.25">
      <c r="B39" s="57">
        <f t="shared" si="0"/>
        <v>4</v>
      </c>
      <c r="C39" s="127" t="s">
        <v>234</v>
      </c>
      <c r="D39" s="128"/>
      <c r="E39" s="128"/>
      <c r="F39" s="128"/>
      <c r="G39" s="128"/>
      <c r="H39" s="128"/>
      <c r="I39" s="129"/>
    </row>
    <row r="40" spans="2:9" s="6" customFormat="1" ht="59.65" customHeight="1" x14ac:dyDescent="0.25">
      <c r="B40" s="57">
        <f t="shared" si="0"/>
        <v>5</v>
      </c>
      <c r="C40" s="127" t="s">
        <v>235</v>
      </c>
      <c r="D40" s="128"/>
      <c r="E40" s="128"/>
      <c r="F40" s="128"/>
      <c r="G40" s="128"/>
      <c r="H40" s="128"/>
      <c r="I40" s="129"/>
    </row>
    <row r="41" spans="2:9" s="6" customFormat="1" ht="52.15" customHeight="1" x14ac:dyDescent="0.25">
      <c r="B41" s="57">
        <f t="shared" si="0"/>
        <v>6</v>
      </c>
      <c r="C41" s="127" t="s">
        <v>236</v>
      </c>
      <c r="D41" s="128"/>
      <c r="E41" s="128"/>
      <c r="F41" s="128"/>
      <c r="G41" s="128"/>
      <c r="H41" s="128"/>
      <c r="I41" s="129"/>
    </row>
    <row r="42" spans="2:9" s="6" customFormat="1" ht="54.4" customHeight="1" x14ac:dyDescent="0.25">
      <c r="B42" s="57">
        <f t="shared" si="0"/>
        <v>7</v>
      </c>
      <c r="C42" s="127" t="s">
        <v>237</v>
      </c>
      <c r="D42" s="128"/>
      <c r="E42" s="128"/>
      <c r="F42" s="128"/>
      <c r="G42" s="128"/>
      <c r="H42" s="128"/>
      <c r="I42" s="129"/>
    </row>
    <row r="43" spans="2:9" s="6" customFormat="1" ht="67.150000000000006" customHeight="1" x14ac:dyDescent="0.25">
      <c r="B43" s="57">
        <f t="shared" si="0"/>
        <v>8</v>
      </c>
      <c r="C43" s="127" t="s">
        <v>238</v>
      </c>
      <c r="D43" s="128"/>
      <c r="E43" s="128"/>
      <c r="F43" s="128"/>
      <c r="G43" s="128"/>
      <c r="H43" s="128"/>
      <c r="I43" s="129"/>
    </row>
    <row r="44" spans="2:9" s="6" customFormat="1" ht="67.150000000000006" customHeight="1" x14ac:dyDescent="0.25">
      <c r="B44" s="57">
        <f t="shared" si="0"/>
        <v>9</v>
      </c>
      <c r="C44" s="127" t="s">
        <v>239</v>
      </c>
      <c r="D44" s="128"/>
      <c r="E44" s="128"/>
      <c r="F44" s="128"/>
      <c r="G44" s="128"/>
      <c r="H44" s="128"/>
      <c r="I44" s="129"/>
    </row>
    <row r="45" spans="2:9" s="6" customFormat="1" ht="56.65" customHeight="1" x14ac:dyDescent="0.25">
      <c r="B45" s="57">
        <f t="shared" si="0"/>
        <v>10</v>
      </c>
      <c r="C45" s="127" t="s">
        <v>240</v>
      </c>
      <c r="D45" s="128"/>
      <c r="E45" s="128"/>
      <c r="F45" s="128"/>
      <c r="G45" s="128"/>
      <c r="H45" s="128"/>
      <c r="I45" s="129"/>
    </row>
    <row r="46" spans="2:9" s="6" customFormat="1" ht="94.9" customHeight="1" x14ac:dyDescent="0.25">
      <c r="B46" s="57">
        <f t="shared" si="0"/>
        <v>11</v>
      </c>
      <c r="C46" s="127" t="s">
        <v>241</v>
      </c>
      <c r="D46" s="128"/>
      <c r="E46" s="128"/>
      <c r="F46" s="128"/>
      <c r="G46" s="128"/>
      <c r="H46" s="128"/>
      <c r="I46" s="129"/>
    </row>
    <row r="47" spans="2:9" s="6" customFormat="1" ht="47.65" customHeight="1" x14ac:dyDescent="0.25">
      <c r="B47" s="57">
        <f t="shared" si="0"/>
        <v>12</v>
      </c>
      <c r="C47" s="127" t="s">
        <v>242</v>
      </c>
      <c r="D47" s="128"/>
      <c r="E47" s="128"/>
      <c r="F47" s="128"/>
      <c r="G47" s="128"/>
      <c r="H47" s="128"/>
      <c r="I47" s="129"/>
    </row>
    <row r="48" spans="2:9" s="6" customFormat="1" ht="46.9" customHeight="1" x14ac:dyDescent="0.25">
      <c r="B48" s="57">
        <f t="shared" si="0"/>
        <v>13</v>
      </c>
      <c r="C48" s="127" t="s">
        <v>243</v>
      </c>
      <c r="D48" s="128"/>
      <c r="E48" s="128"/>
      <c r="F48" s="128"/>
      <c r="G48" s="128"/>
      <c r="H48" s="128"/>
      <c r="I48" s="129"/>
    </row>
    <row r="49" spans="2:9" s="6" customFormat="1" ht="31.15" customHeight="1" x14ac:dyDescent="0.25">
      <c r="B49" s="57">
        <f t="shared" si="0"/>
        <v>14</v>
      </c>
      <c r="C49" s="127" t="s">
        <v>244</v>
      </c>
      <c r="D49" s="128"/>
      <c r="E49" s="128"/>
      <c r="F49" s="128"/>
      <c r="G49" s="128"/>
      <c r="H49" s="128"/>
      <c r="I49" s="129"/>
    </row>
    <row r="50" spans="2:9" s="6" customFormat="1" ht="48.4" customHeight="1" x14ac:dyDescent="0.25">
      <c r="B50" s="57">
        <f t="shared" si="0"/>
        <v>15</v>
      </c>
      <c r="C50" s="127" t="s">
        <v>245</v>
      </c>
      <c r="D50" s="128"/>
      <c r="E50" s="128"/>
      <c r="F50" s="128"/>
      <c r="G50" s="128"/>
      <c r="H50" s="128"/>
      <c r="I50" s="129"/>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8" t="s">
        <v>246</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0" t="s">
        <v>3</v>
      </c>
      <c r="C3" s="131"/>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6" t="s">
        <v>5</v>
      </c>
      <c r="C4" s="96"/>
      <c r="D4" s="140" t="str">
        <f>'Cover sheet'!C6</f>
        <v>Elan Builth</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5">
        <v>4.8842787182124647</v>
      </c>
      <c r="I7" s="115">
        <v>5.9864092817416452</v>
      </c>
      <c r="J7" s="105">
        <v>6.0683502688723969</v>
      </c>
      <c r="K7" s="105">
        <v>6.0339496548566576</v>
      </c>
      <c r="L7" s="105">
        <v>6.0117810774545566</v>
      </c>
      <c r="M7" s="105">
        <v>5.9899253665011685</v>
      </c>
      <c r="N7" s="105">
        <v>5.979845975783709</v>
      </c>
      <c r="O7" s="105">
        <v>5.9702130902553119</v>
      </c>
      <c r="P7" s="105">
        <v>5.9666882563720707</v>
      </c>
      <c r="Q7" s="105">
        <v>5.9638395129825748</v>
      </c>
      <c r="R7" s="105">
        <v>5.9614589964671731</v>
      </c>
      <c r="S7" s="105">
        <v>5.9603897437961084</v>
      </c>
      <c r="T7" s="105">
        <v>5.9596526712454772</v>
      </c>
      <c r="U7" s="105">
        <v>5.9591371780084792</v>
      </c>
      <c r="V7" s="105">
        <v>5.9591433556381812</v>
      </c>
      <c r="W7" s="105">
        <v>5.9595114944064012</v>
      </c>
      <c r="X7" s="105">
        <v>5.9606368581056657</v>
      </c>
      <c r="Y7" s="105">
        <v>5.9621161825484084</v>
      </c>
      <c r="Z7" s="105">
        <v>5.9639854839476811</v>
      </c>
      <c r="AA7" s="105">
        <v>5.9661079230953593</v>
      </c>
      <c r="AB7" s="105">
        <v>5.9689284251875812</v>
      </c>
      <c r="AC7" s="105">
        <v>5.975713689028586</v>
      </c>
      <c r="AD7" s="105">
        <v>5.9833360760127166</v>
      </c>
      <c r="AE7" s="105">
        <v>5.9917986318343104</v>
      </c>
      <c r="AF7" s="105">
        <v>6.0005326279375231</v>
      </c>
      <c r="AG7" s="105">
        <v>6.0095249851313834</v>
      </c>
      <c r="AH7" s="105">
        <v>6.0191746898677101</v>
      </c>
      <c r="AI7" s="105">
        <v>6.0291061451710508</v>
      </c>
      <c r="AJ7" s="105">
        <v>6.0391663682816272</v>
      </c>
      <c r="AK7" s="105">
        <v>6.0493466641332132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7" t="s">
        <v>249</v>
      </c>
      <c r="D8" s="30" t="s">
        <v>250</v>
      </c>
      <c r="E8" s="30" t="s">
        <v>46</v>
      </c>
      <c r="F8" s="30">
        <v>2</v>
      </c>
      <c r="G8" s="43"/>
      <c r="H8" s="105">
        <v>7.9376852728455969</v>
      </c>
      <c r="I8" s="105">
        <v>7.9496311760650924</v>
      </c>
      <c r="J8" s="105">
        <v>7.6381098843533817</v>
      </c>
      <c r="K8" s="105">
        <v>7.6381098843533817</v>
      </c>
      <c r="L8" s="105">
        <v>7.6381098843533817</v>
      </c>
      <c r="M8" s="105">
        <v>7.6381098843533817</v>
      </c>
      <c r="N8" s="105">
        <v>7.6381098843533817</v>
      </c>
      <c r="O8" s="105">
        <v>7.6381098843533817</v>
      </c>
      <c r="P8" s="105">
        <v>7.6381098843533817</v>
      </c>
      <c r="Q8" s="105">
        <v>7.6381098843533817</v>
      </c>
      <c r="R8" s="105">
        <v>7.6381098843533817</v>
      </c>
      <c r="S8" s="105">
        <v>7.6381098843533817</v>
      </c>
      <c r="T8" s="105">
        <v>7.6381098843533817</v>
      </c>
      <c r="U8" s="105">
        <v>7.6381098843533817</v>
      </c>
      <c r="V8" s="105">
        <v>7.6381098843533817</v>
      </c>
      <c r="W8" s="105">
        <v>7.6381098843533817</v>
      </c>
      <c r="X8" s="105">
        <v>7.6381098843533817</v>
      </c>
      <c r="Y8" s="105">
        <v>7.6381098843533817</v>
      </c>
      <c r="Z8" s="105">
        <v>7.6381098843533817</v>
      </c>
      <c r="AA8" s="105">
        <v>7.6381098843533817</v>
      </c>
      <c r="AB8" s="105">
        <v>7.6381098843533817</v>
      </c>
      <c r="AC8" s="105">
        <v>7.6381098843533817</v>
      </c>
      <c r="AD8" s="105">
        <v>7.6381098843533817</v>
      </c>
      <c r="AE8" s="105">
        <v>7.6381098843533817</v>
      </c>
      <c r="AF8" s="105">
        <v>7.6381098843533817</v>
      </c>
      <c r="AG8" s="105">
        <v>7.6381098843533817</v>
      </c>
      <c r="AH8" s="105">
        <v>7.6381098843533817</v>
      </c>
      <c r="AI8" s="105">
        <v>7.6381098843533817</v>
      </c>
      <c r="AJ8" s="105">
        <v>7.6381098843533817</v>
      </c>
      <c r="AK8" s="105">
        <v>7.6381098843533817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7" t="s">
        <v>251</v>
      </c>
      <c r="D9" s="30" t="s">
        <v>252</v>
      </c>
      <c r="E9" s="30" t="s">
        <v>46</v>
      </c>
      <c r="F9" s="30">
        <v>2</v>
      </c>
      <c r="G9" s="43"/>
      <c r="H9" s="105">
        <f>H8</f>
        <v>7.9376852728455969</v>
      </c>
      <c r="I9" s="105">
        <f>I8</f>
        <v>7.9496311760650924</v>
      </c>
      <c r="J9" s="105">
        <v>7.6381098843533817</v>
      </c>
      <c r="K9" s="105">
        <v>7.6381098843533817</v>
      </c>
      <c r="L9" s="105">
        <v>7.6381098843533817</v>
      </c>
      <c r="M9" s="105">
        <v>7.6381098843533817</v>
      </c>
      <c r="N9" s="105">
        <v>7.6381098843533817</v>
      </c>
      <c r="O9" s="105">
        <v>7.6381098843533817</v>
      </c>
      <c r="P9" s="105">
        <v>7.6381098843533817</v>
      </c>
      <c r="Q9" s="105">
        <v>7.6381098843533817</v>
      </c>
      <c r="R9" s="105">
        <v>7.6381098843533817</v>
      </c>
      <c r="S9" s="105">
        <v>7.6381098843533817</v>
      </c>
      <c r="T9" s="105">
        <v>7.6381098843533817</v>
      </c>
      <c r="U9" s="105">
        <v>7.6381098843533817</v>
      </c>
      <c r="V9" s="105">
        <v>7.6381098843533817</v>
      </c>
      <c r="W9" s="105">
        <v>7.6381098843533817</v>
      </c>
      <c r="X9" s="105">
        <v>7.6381098843533817</v>
      </c>
      <c r="Y9" s="105">
        <v>7.6381098843533817</v>
      </c>
      <c r="Z9" s="105">
        <v>7.6381098843533817</v>
      </c>
      <c r="AA9" s="105">
        <v>7.6381098843533817</v>
      </c>
      <c r="AB9" s="105">
        <v>7.6381098843533817</v>
      </c>
      <c r="AC9" s="105">
        <v>7.6381098843533817</v>
      </c>
      <c r="AD9" s="105">
        <v>7.6381098843533817</v>
      </c>
      <c r="AE9" s="105">
        <v>7.6381098843533817</v>
      </c>
      <c r="AF9" s="105">
        <v>7.6381098843533817</v>
      </c>
      <c r="AG9" s="105">
        <v>7.6381098843533817</v>
      </c>
      <c r="AH9" s="105">
        <v>7.6381098843533817</v>
      </c>
      <c r="AI9" s="105">
        <v>7.6381098843533817</v>
      </c>
      <c r="AJ9" s="105">
        <v>7.6381098843533817</v>
      </c>
      <c r="AK9" s="105">
        <v>7.6381098843533817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7" t="s">
        <v>253</v>
      </c>
      <c r="D10" s="30" t="s">
        <v>254</v>
      </c>
      <c r="E10" s="30" t="s">
        <v>46</v>
      </c>
      <c r="F10" s="30">
        <v>2</v>
      </c>
      <c r="G10" s="43"/>
      <c r="H10" s="105">
        <v>0.1008520992330465</v>
      </c>
      <c r="I10" s="105">
        <v>0.219786259166835</v>
      </c>
      <c r="J10" s="105">
        <v>0.44355015553759003</v>
      </c>
      <c r="K10" s="105">
        <v>0.44379241889648302</v>
      </c>
      <c r="L10" s="105">
        <v>0.444527053589097</v>
      </c>
      <c r="M10" s="105">
        <v>0.36246337433645598</v>
      </c>
      <c r="N10" s="105">
        <v>0.36832873934075705</v>
      </c>
      <c r="O10" s="105">
        <v>0.36806921506520601</v>
      </c>
      <c r="P10" s="105">
        <v>0.37699320571180006</v>
      </c>
      <c r="Q10" s="105">
        <v>0.380505103635988</v>
      </c>
      <c r="R10" s="105">
        <v>0.31373950519618998</v>
      </c>
      <c r="S10" s="105">
        <v>0.31654923052824202</v>
      </c>
      <c r="T10" s="105">
        <v>0.32078005768268503</v>
      </c>
      <c r="U10" s="105">
        <v>0.322370776876371</v>
      </c>
      <c r="V10" s="105">
        <v>0.32280582270444103</v>
      </c>
      <c r="W10" s="105">
        <v>0.27387479171248297</v>
      </c>
      <c r="X10" s="105">
        <v>0.27796474076910799</v>
      </c>
      <c r="Y10" s="105">
        <v>0.27471077273523103</v>
      </c>
      <c r="Z10" s="105">
        <v>0.28087113968627903</v>
      </c>
      <c r="AA10" s="105">
        <v>0.28063577199130502</v>
      </c>
      <c r="AB10" s="105">
        <v>0.23697222417971106</v>
      </c>
      <c r="AC10" s="105">
        <v>0.24019603724846497</v>
      </c>
      <c r="AD10" s="105">
        <v>0.240311731322672</v>
      </c>
      <c r="AE10" s="105">
        <v>0.24228803990940104</v>
      </c>
      <c r="AF10" s="105">
        <v>0.24784388422838602</v>
      </c>
      <c r="AG10" s="105">
        <v>0.24574602531068401</v>
      </c>
      <c r="AH10" s="105">
        <v>0.25023467154740797</v>
      </c>
      <c r="AI10" s="105">
        <v>0.25155216741182301</v>
      </c>
      <c r="AJ10" s="105">
        <v>0.250528192019077</v>
      </c>
      <c r="AK10" s="105">
        <v>0.24945359548749796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7" t="s">
        <v>255</v>
      </c>
      <c r="D11" s="30" t="s">
        <v>256</v>
      </c>
      <c r="E11" s="30" t="s">
        <v>46</v>
      </c>
      <c r="F11" s="30">
        <v>2</v>
      </c>
      <c r="G11" s="43"/>
      <c r="H11" s="107">
        <f>H9-H7-H10</f>
        <v>2.9525544554000858</v>
      </c>
      <c r="I11" s="107">
        <f>I9-I7-I10</f>
        <v>1.7434356351566123</v>
      </c>
      <c r="J11" s="107">
        <v>1.1262094599433947</v>
      </c>
      <c r="K11" s="107">
        <v>1.1603678106002411</v>
      </c>
      <c r="L11" s="107">
        <v>1.181801753309728</v>
      </c>
      <c r="M11" s="107">
        <v>1.2857211435157572</v>
      </c>
      <c r="N11" s="107">
        <v>1.2899351692289156</v>
      </c>
      <c r="O11" s="107">
        <v>1.2998275790328637</v>
      </c>
      <c r="P11" s="107">
        <v>1.2944284222695108</v>
      </c>
      <c r="Q11" s="107">
        <v>1.2937652677348188</v>
      </c>
      <c r="R11" s="107">
        <v>1.3629113826900185</v>
      </c>
      <c r="S11" s="107">
        <v>1.3611709100290312</v>
      </c>
      <c r="T11" s="107">
        <v>1.3576771554252196</v>
      </c>
      <c r="U11" s="107">
        <v>1.3566019294685314</v>
      </c>
      <c r="V11" s="107">
        <v>1.3561607060107594</v>
      </c>
      <c r="W11" s="107">
        <v>1.4047235982344977</v>
      </c>
      <c r="X11" s="107">
        <v>1.3995082854786081</v>
      </c>
      <c r="Y11" s="107">
        <v>1.4012829290697422</v>
      </c>
      <c r="Z11" s="107">
        <v>1.3932532607194215</v>
      </c>
      <c r="AA11" s="107">
        <v>1.3913661892667173</v>
      </c>
      <c r="AB11" s="107">
        <v>1.4322092349860895</v>
      </c>
      <c r="AC11" s="107">
        <v>1.4222001580763306</v>
      </c>
      <c r="AD11" s="107">
        <v>1.4144620770179932</v>
      </c>
      <c r="AE11" s="107">
        <v>1.4040232126096703</v>
      </c>
      <c r="AF11" s="107">
        <v>1.3897333721874725</v>
      </c>
      <c r="AG11" s="107">
        <v>1.3828388739113142</v>
      </c>
      <c r="AH11" s="107">
        <v>1.3687005229382636</v>
      </c>
      <c r="AI11" s="107">
        <v>1.3574515717705078</v>
      </c>
      <c r="AJ11" s="107">
        <v>1.3484153240526775</v>
      </c>
      <c r="AK11" s="107">
        <v>1.3393096247326706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4" t="s">
        <v>257</v>
      </c>
      <c r="C23" s="135"/>
      <c r="D23" s="135"/>
      <c r="E23" s="135"/>
      <c r="F23" s="135"/>
      <c r="G23" s="135"/>
      <c r="H23" s="135"/>
      <c r="I23" s="136"/>
    </row>
    <row r="24" spans="2:9" ht="13.9" customHeight="1" x14ac:dyDescent="0.3"/>
    <row r="25" spans="2:9" s="6" customFormat="1" ht="13.5" x14ac:dyDescent="0.25">
      <c r="B25" s="56" t="s">
        <v>21</v>
      </c>
      <c r="C25" s="137" t="s">
        <v>59</v>
      </c>
      <c r="D25" s="137"/>
      <c r="E25" s="137"/>
      <c r="F25" s="137"/>
      <c r="G25" s="137"/>
      <c r="H25" s="137"/>
      <c r="I25" s="137"/>
    </row>
    <row r="26" spans="2:9" s="6" customFormat="1" ht="72.400000000000006" customHeight="1" x14ac:dyDescent="0.25">
      <c r="B26" s="57">
        <v>1</v>
      </c>
      <c r="C26" s="125" t="s">
        <v>258</v>
      </c>
      <c r="D26" s="126"/>
      <c r="E26" s="126"/>
      <c r="F26" s="126"/>
      <c r="G26" s="126"/>
      <c r="H26" s="126"/>
      <c r="I26" s="126"/>
    </row>
    <row r="27" spans="2:9" s="6" customFormat="1" ht="54" customHeight="1" x14ac:dyDescent="0.25">
      <c r="B27" s="57">
        <v>2</v>
      </c>
      <c r="C27" s="125" t="s">
        <v>259</v>
      </c>
      <c r="D27" s="126"/>
      <c r="E27" s="126"/>
      <c r="F27" s="126"/>
      <c r="G27" s="126"/>
      <c r="H27" s="126"/>
      <c r="I27" s="126"/>
    </row>
    <row r="28" spans="2:9" s="6" customFormat="1" ht="54" customHeight="1" x14ac:dyDescent="0.25">
      <c r="B28" s="57">
        <v>3</v>
      </c>
      <c r="C28" s="125" t="s">
        <v>260</v>
      </c>
      <c r="D28" s="126"/>
      <c r="E28" s="126"/>
      <c r="F28" s="126"/>
      <c r="G28" s="126"/>
      <c r="H28" s="126"/>
      <c r="I28" s="126"/>
    </row>
    <row r="29" spans="2:9" s="6" customFormat="1" ht="54" customHeight="1" x14ac:dyDescent="0.25">
      <c r="B29" s="57">
        <v>4</v>
      </c>
      <c r="C29" s="125" t="s">
        <v>261</v>
      </c>
      <c r="D29" s="126"/>
      <c r="E29" s="126"/>
      <c r="F29" s="126"/>
      <c r="G29" s="126"/>
      <c r="H29" s="126"/>
      <c r="I29" s="126"/>
    </row>
    <row r="30" spans="2:9" s="6" customFormat="1" ht="54" customHeight="1" x14ac:dyDescent="0.25">
      <c r="B30" s="57">
        <v>5</v>
      </c>
      <c r="C30" s="125" t="s">
        <v>262</v>
      </c>
      <c r="D30" s="126"/>
      <c r="E30" s="126"/>
      <c r="F30" s="126"/>
      <c r="G30" s="126"/>
      <c r="H30" s="126"/>
      <c r="I30" s="126"/>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0" t="s">
        <v>3</v>
      </c>
      <c r="C3" s="131"/>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30" t="s">
        <v>5</v>
      </c>
      <c r="C4" s="131"/>
      <c r="D4" s="140" t="str">
        <f>'Cover sheet'!C6</f>
        <v>Elan Builth</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5">
        <v>8.548</v>
      </c>
      <c r="I7" s="105">
        <v>8.548</v>
      </c>
      <c r="J7" s="105">
        <v>8.548</v>
      </c>
      <c r="K7" s="105">
        <v>8.548</v>
      </c>
      <c r="L7" s="105">
        <v>8.548</v>
      </c>
      <c r="M7" s="105">
        <v>8.548</v>
      </c>
      <c r="N7" s="105">
        <v>8.548</v>
      </c>
      <c r="O7" s="105">
        <v>8.548</v>
      </c>
      <c r="P7" s="105">
        <v>8.548</v>
      </c>
      <c r="Q7" s="105">
        <v>8.548</v>
      </c>
      <c r="R7" s="105">
        <v>8.548</v>
      </c>
      <c r="S7" s="105">
        <v>8.548</v>
      </c>
      <c r="T7" s="105">
        <v>8.548</v>
      </c>
      <c r="U7" s="105">
        <v>8.548</v>
      </c>
      <c r="V7" s="105">
        <v>8.548</v>
      </c>
      <c r="W7" s="105">
        <v>8.548</v>
      </c>
      <c r="X7" s="105">
        <v>8.548</v>
      </c>
      <c r="Y7" s="105">
        <v>8.548</v>
      </c>
      <c r="Z7" s="105">
        <v>8.548</v>
      </c>
      <c r="AA7" s="105">
        <v>8.548</v>
      </c>
      <c r="AB7" s="105">
        <v>8.548</v>
      </c>
      <c r="AC7" s="105">
        <v>8.548</v>
      </c>
      <c r="AD7" s="105">
        <v>8.548</v>
      </c>
      <c r="AE7" s="105">
        <v>8.548</v>
      </c>
      <c r="AF7" s="105">
        <v>8.548</v>
      </c>
      <c r="AG7" s="105">
        <v>8.548</v>
      </c>
      <c r="AH7" s="105">
        <v>8.548</v>
      </c>
      <c r="AI7" s="105">
        <v>8.548</v>
      </c>
      <c r="AJ7" s="105">
        <v>8.548</v>
      </c>
      <c r="AK7" s="105">
        <v>8.548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7" t="s">
        <v>183</v>
      </c>
      <c r="D8" s="30" t="s">
        <v>266</v>
      </c>
      <c r="E8" s="30" t="s">
        <v>46</v>
      </c>
      <c r="F8" s="30">
        <v>2</v>
      </c>
      <c r="G8" s="43"/>
      <c r="H8" s="105">
        <v>0.4051233143065946</v>
      </c>
      <c r="I8" s="105">
        <v>0.54141720850178354</v>
      </c>
      <c r="J8" s="105">
        <v>0.61161821255359039</v>
      </c>
      <c r="K8" s="105">
        <v>0.61161821255359039</v>
      </c>
      <c r="L8" s="105">
        <v>0.61161821255359039</v>
      </c>
      <c r="M8" s="105">
        <v>0.61161821255359039</v>
      </c>
      <c r="N8" s="105">
        <v>0.61161821255359039</v>
      </c>
      <c r="O8" s="105">
        <v>0.61161821255359039</v>
      </c>
      <c r="P8" s="105">
        <v>0.61161821255359039</v>
      </c>
      <c r="Q8" s="105">
        <v>0.61161821255359039</v>
      </c>
      <c r="R8" s="105">
        <v>0.61161821255359039</v>
      </c>
      <c r="S8" s="105">
        <v>0.61161821255359039</v>
      </c>
      <c r="T8" s="105">
        <v>0.61161821255359039</v>
      </c>
      <c r="U8" s="105">
        <v>0.61161821255359039</v>
      </c>
      <c r="V8" s="105">
        <v>0.61161821255359039</v>
      </c>
      <c r="W8" s="105">
        <v>0.61161821255359039</v>
      </c>
      <c r="X8" s="105">
        <v>0.61161821255359039</v>
      </c>
      <c r="Y8" s="105">
        <v>0.61161821255359039</v>
      </c>
      <c r="Z8" s="105">
        <v>0.61161821255359039</v>
      </c>
      <c r="AA8" s="105">
        <v>0.61161821255359039</v>
      </c>
      <c r="AB8" s="105">
        <v>0.61161821255359039</v>
      </c>
      <c r="AC8" s="105">
        <v>0.61161821255359039</v>
      </c>
      <c r="AD8" s="105">
        <v>0.61161821255359039</v>
      </c>
      <c r="AE8" s="105">
        <v>0.61161821255359039</v>
      </c>
      <c r="AF8" s="105">
        <v>0.61161821255359039</v>
      </c>
      <c r="AG8" s="105">
        <v>0.61161821255359039</v>
      </c>
      <c r="AH8" s="105">
        <v>0.61161821255359039</v>
      </c>
      <c r="AI8" s="105">
        <v>0.61161821255359039</v>
      </c>
      <c r="AJ8" s="105">
        <v>0.61161821255359039</v>
      </c>
      <c r="AK8" s="105">
        <v>0.61161821255359039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7" t="s">
        <v>185</v>
      </c>
      <c r="D9" s="30" t="s">
        <v>267</v>
      </c>
      <c r="E9" s="30" t="s">
        <v>46</v>
      </c>
      <c r="F9" s="30">
        <v>2</v>
      </c>
      <c r="G9" s="43"/>
      <c r="H9" s="105">
        <v>3.3754408170146237E-2</v>
      </c>
      <c r="I9" s="105">
        <v>2.7893814135365732E-2</v>
      </c>
      <c r="J9" s="105">
        <v>0.29827190309302803</v>
      </c>
      <c r="K9" s="105">
        <v>0.29827190309302803</v>
      </c>
      <c r="L9" s="105">
        <v>0.29827190309302803</v>
      </c>
      <c r="M9" s="105">
        <v>0.29827190309302803</v>
      </c>
      <c r="N9" s="105">
        <v>0.29827190309302803</v>
      </c>
      <c r="O9" s="105">
        <v>0.29827190309302803</v>
      </c>
      <c r="P9" s="105">
        <v>0.29827190309302803</v>
      </c>
      <c r="Q9" s="105">
        <v>0.29827190309302803</v>
      </c>
      <c r="R9" s="105">
        <v>0.29827190309302803</v>
      </c>
      <c r="S9" s="105">
        <v>0.29827190309302803</v>
      </c>
      <c r="T9" s="105">
        <v>0.29827190309302803</v>
      </c>
      <c r="U9" s="105">
        <v>0.29827190309302803</v>
      </c>
      <c r="V9" s="105">
        <v>0.29827190309302803</v>
      </c>
      <c r="W9" s="105">
        <v>0.29827190309302803</v>
      </c>
      <c r="X9" s="105">
        <v>0.29827190309302803</v>
      </c>
      <c r="Y9" s="105">
        <v>0.29827190309302803</v>
      </c>
      <c r="Z9" s="105">
        <v>0.29827190309302803</v>
      </c>
      <c r="AA9" s="105">
        <v>0.29827190309302803</v>
      </c>
      <c r="AB9" s="105">
        <v>0.29827190309302803</v>
      </c>
      <c r="AC9" s="105">
        <v>0.29827190309302803</v>
      </c>
      <c r="AD9" s="105">
        <v>0.29827190309302803</v>
      </c>
      <c r="AE9" s="105">
        <v>0.29827190309302803</v>
      </c>
      <c r="AF9" s="105">
        <v>0.29827190309302803</v>
      </c>
      <c r="AG9" s="105">
        <v>0.29827190309302803</v>
      </c>
      <c r="AH9" s="105">
        <v>0.29827190309302803</v>
      </c>
      <c r="AI9" s="105">
        <v>0.29827190309302803</v>
      </c>
      <c r="AJ9" s="105">
        <v>0.29827190309302803</v>
      </c>
      <c r="AK9" s="105">
        <v>0.29827190309302803</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4" t="s">
        <v>268</v>
      </c>
      <c r="C21" s="135"/>
      <c r="D21" s="135"/>
      <c r="E21" s="135"/>
      <c r="F21" s="135"/>
      <c r="G21" s="135"/>
      <c r="H21" s="135"/>
      <c r="I21" s="136"/>
    </row>
    <row r="22" spans="2:9" x14ac:dyDescent="0.3"/>
    <row r="23" spans="2:9" s="6" customFormat="1" ht="13.5" x14ac:dyDescent="0.25">
      <c r="B23" s="56" t="s">
        <v>21</v>
      </c>
      <c r="C23" s="137" t="s">
        <v>59</v>
      </c>
      <c r="D23" s="137"/>
      <c r="E23" s="137"/>
      <c r="F23" s="137"/>
      <c r="G23" s="137"/>
      <c r="H23" s="137"/>
      <c r="I23" s="137"/>
    </row>
    <row r="24" spans="2:9" s="6" customFormat="1" ht="75.400000000000006" customHeight="1" x14ac:dyDescent="0.25">
      <c r="B24" s="57">
        <v>1</v>
      </c>
      <c r="C24" s="125" t="s">
        <v>269</v>
      </c>
      <c r="D24" s="126"/>
      <c r="E24" s="126"/>
      <c r="F24" s="126"/>
      <c r="G24" s="126"/>
      <c r="H24" s="126"/>
      <c r="I24" s="126"/>
    </row>
    <row r="25" spans="2:9" s="6" customFormat="1" ht="118.5" customHeight="1" x14ac:dyDescent="0.25">
      <c r="B25" s="57">
        <v>2</v>
      </c>
      <c r="C25" s="125" t="s">
        <v>270</v>
      </c>
      <c r="D25" s="126"/>
      <c r="E25" s="126"/>
      <c r="F25" s="126"/>
      <c r="G25" s="126"/>
      <c r="H25" s="126"/>
      <c r="I25" s="126"/>
    </row>
    <row r="26" spans="2:9" s="6" customFormat="1" ht="85.5" customHeight="1" x14ac:dyDescent="0.25">
      <c r="B26" s="57">
        <v>3</v>
      </c>
      <c r="C26" s="125" t="s">
        <v>271</v>
      </c>
      <c r="D26" s="126"/>
      <c r="E26" s="126"/>
      <c r="F26" s="126"/>
      <c r="G26" s="126"/>
      <c r="H26" s="126"/>
      <c r="I26" s="126"/>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H13" activePane="bottomRight" state="frozen"/>
      <selection pane="topRight" activeCell="E12" sqref="E12"/>
      <selection pane="bottomLeft" activeCell="E12" sqref="E12"/>
      <selection pane="bottomRight" activeCell="K19" sqref="K19"/>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8" t="s">
        <v>272</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30" t="s">
        <v>3</v>
      </c>
      <c r="C3" s="131"/>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30" t="s">
        <v>5</v>
      </c>
      <c r="C4" s="131"/>
      <c r="D4" s="140" t="str">
        <f>'Cover sheet'!C6</f>
        <v>Elan Builth</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4.5" thickBot="1" x14ac:dyDescent="0.35">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5">
        <v>1.2055255120159509</v>
      </c>
      <c r="I7" s="105">
        <v>1.1847355066923151</v>
      </c>
      <c r="J7" s="105">
        <v>1.3432046364216006</v>
      </c>
      <c r="K7" s="105">
        <v>1.3325047837293944</v>
      </c>
      <c r="L7" s="105">
        <v>1.3315817567430381</v>
      </c>
      <c r="M7" s="105">
        <v>1.3306565392202148</v>
      </c>
      <c r="N7" s="105">
        <v>1.3301575654194364</v>
      </c>
      <c r="O7" s="105">
        <v>1.3296555380344541</v>
      </c>
      <c r="P7" s="105">
        <v>1.3290267927743606</v>
      </c>
      <c r="Q7" s="105">
        <v>1.3283874831073614</v>
      </c>
      <c r="R7" s="105">
        <v>1.3277392946770916</v>
      </c>
      <c r="S7" s="105">
        <v>1.3270536072173249</v>
      </c>
      <c r="T7" s="105">
        <v>1.3263603469703966</v>
      </c>
      <c r="U7" s="105">
        <v>1.3256612226532611</v>
      </c>
      <c r="V7" s="105">
        <v>1.3249482685874223</v>
      </c>
      <c r="W7" s="105">
        <v>1.3242248702764987</v>
      </c>
      <c r="X7" s="105">
        <v>1.3235366984022652</v>
      </c>
      <c r="Y7" s="105">
        <v>1.3228376333622203</v>
      </c>
      <c r="Z7" s="105">
        <v>1.3221256989244541</v>
      </c>
      <c r="AA7" s="105">
        <v>1.3214025036595367</v>
      </c>
      <c r="AB7" s="105">
        <v>1.3206612267902289</v>
      </c>
      <c r="AC7" s="105">
        <v>1.3198283571157765</v>
      </c>
      <c r="AD7" s="105">
        <v>1.3189767799857421</v>
      </c>
      <c r="AE7" s="105">
        <v>1.3181041601719425</v>
      </c>
      <c r="AF7" s="105">
        <v>1.3172211614789633</v>
      </c>
      <c r="AG7" s="105">
        <v>1.3163275632814748</v>
      </c>
      <c r="AH7" s="105">
        <v>1.3155234501110336</v>
      </c>
      <c r="AI7" s="105">
        <v>1.3147094977291043</v>
      </c>
      <c r="AJ7" s="105">
        <v>1.3138886424636325</v>
      </c>
      <c r="AK7" s="105">
        <v>1.3130605975755194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7" t="s">
        <v>197</v>
      </c>
      <c r="D8" s="30" t="s">
        <v>274</v>
      </c>
      <c r="E8" s="30" t="s">
        <v>46</v>
      </c>
      <c r="F8" s="30">
        <v>2</v>
      </c>
      <c r="H8" s="105">
        <v>3.2065973374895279E-2</v>
      </c>
      <c r="I8" s="105">
        <v>3.6325901845598786E-2</v>
      </c>
      <c r="J8" s="105">
        <v>3.8953648449853273E-2</v>
      </c>
      <c r="K8" s="105">
        <v>3.8138815334302495E-2</v>
      </c>
      <c r="L8" s="105">
        <v>3.7362908310087012E-2</v>
      </c>
      <c r="M8" s="105">
        <v>3.6620215823318349E-2</v>
      </c>
      <c r="N8" s="105">
        <v>3.5913541078239963E-2</v>
      </c>
      <c r="O8" s="105">
        <v>3.5235950793593616E-2</v>
      </c>
      <c r="P8" s="105">
        <v>3.4584058630274604E-2</v>
      </c>
      <c r="Q8" s="105">
        <v>3.3958054063257137E-2</v>
      </c>
      <c r="R8" s="105">
        <v>3.3356596723220215E-2</v>
      </c>
      <c r="S8" s="105">
        <v>3.2778056453317946E-2</v>
      </c>
      <c r="T8" s="105">
        <v>3.2221692633572364E-2</v>
      </c>
      <c r="U8" s="105">
        <v>3.1686461985772761E-2</v>
      </c>
      <c r="V8" s="105">
        <v>3.1171273832556405E-2</v>
      </c>
      <c r="W8" s="105">
        <v>3.0675253102973341E-2</v>
      </c>
      <c r="X8" s="105">
        <v>3.0197449809461346E-2</v>
      </c>
      <c r="Y8" s="105">
        <v>2.9737146963146742E-2</v>
      </c>
      <c r="Z8" s="105">
        <v>2.9293565264874987E-2</v>
      </c>
      <c r="AA8" s="105">
        <v>2.8866013237522241E-2</v>
      </c>
      <c r="AB8" s="105">
        <v>2.8453740859646706E-2</v>
      </c>
      <c r="AC8" s="105">
        <v>2.8055275672482078E-2</v>
      </c>
      <c r="AD8" s="105">
        <v>2.7670877073667454E-2</v>
      </c>
      <c r="AE8" s="105">
        <v>2.7299951984814171E-2</v>
      </c>
      <c r="AF8" s="105">
        <v>2.6942080555373251E-2</v>
      </c>
      <c r="AG8" s="105">
        <v>2.6596745307433875E-2</v>
      </c>
      <c r="AH8" s="105">
        <v>2.6263426960010675E-2</v>
      </c>
      <c r="AI8" s="105">
        <v>2.5941694897295704E-2</v>
      </c>
      <c r="AJ8" s="105">
        <v>2.5631134772109546E-2</v>
      </c>
      <c r="AK8" s="105">
        <v>2.5331317746943961E-2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7" t="s">
        <v>199</v>
      </c>
      <c r="D9" s="30" t="s">
        <v>275</v>
      </c>
      <c r="E9" s="30" t="s">
        <v>46</v>
      </c>
      <c r="F9" s="30">
        <v>2</v>
      </c>
      <c r="H9" s="105">
        <v>1.1622011317691849</v>
      </c>
      <c r="I9" s="105">
        <v>1.1052540496323335</v>
      </c>
      <c r="J9" s="105">
        <v>1.5212140047679426</v>
      </c>
      <c r="K9" s="105">
        <v>1.5705175681526209</v>
      </c>
      <c r="L9" s="105">
        <v>1.6192707221296783</v>
      </c>
      <c r="M9" s="105">
        <v>1.6667490252946731</v>
      </c>
      <c r="N9" s="105">
        <v>1.7144285229967451</v>
      </c>
      <c r="O9" s="105">
        <v>1.7610382381592313</v>
      </c>
      <c r="P9" s="105">
        <v>1.8107627471215348</v>
      </c>
      <c r="Q9" s="105">
        <v>1.8598459681895807</v>
      </c>
      <c r="R9" s="105">
        <v>1.9080814239323094</v>
      </c>
      <c r="S9" s="105">
        <v>1.9552277231816726</v>
      </c>
      <c r="T9" s="105">
        <v>2.0015087555332904</v>
      </c>
      <c r="U9" s="105">
        <v>2.0468814327774401</v>
      </c>
      <c r="V9" s="105">
        <v>2.0915343505559623</v>
      </c>
      <c r="W9" s="105">
        <v>2.1354086471773601</v>
      </c>
      <c r="X9" s="105">
        <v>2.178714942179218</v>
      </c>
      <c r="Y9" s="105">
        <v>2.2213108130211356</v>
      </c>
      <c r="Z9" s="105">
        <v>2.2631644249823619</v>
      </c>
      <c r="AA9" s="105">
        <v>2.3042041951719709</v>
      </c>
      <c r="AB9" s="105">
        <v>2.3448986263029714</v>
      </c>
      <c r="AC9" s="105">
        <v>2.3876655703737981</v>
      </c>
      <c r="AD9" s="105">
        <v>2.4304091670525567</v>
      </c>
      <c r="AE9" s="105">
        <v>2.4730454048604411</v>
      </c>
      <c r="AF9" s="105">
        <v>2.5150867151390375</v>
      </c>
      <c r="AG9" s="105">
        <v>2.5565328538395242</v>
      </c>
      <c r="AH9" s="105">
        <v>2.5976295917048939</v>
      </c>
      <c r="AI9" s="105">
        <v>2.6382202285457454</v>
      </c>
      <c r="AJ9" s="105">
        <v>2.6781760110067174</v>
      </c>
      <c r="AK9" s="105">
        <v>2.7174845292594143</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7" t="s">
        <v>276</v>
      </c>
      <c r="D10" s="30" t="s">
        <v>277</v>
      </c>
      <c r="E10" s="30" t="s">
        <v>46</v>
      </c>
      <c r="F10" s="30">
        <v>2</v>
      </c>
      <c r="H10" s="105">
        <v>2.0069101636339908</v>
      </c>
      <c r="I10" s="105">
        <v>1.6693684109084721</v>
      </c>
      <c r="J10" s="105">
        <v>2.21207134728588</v>
      </c>
      <c r="K10" s="105">
        <v>2.1470626512308422</v>
      </c>
      <c r="L10" s="105">
        <v>2.0850583318331801</v>
      </c>
      <c r="M10" s="105">
        <v>2.02465529303154</v>
      </c>
      <c r="N10" s="105">
        <v>1.9675832341252586</v>
      </c>
      <c r="O10" s="105">
        <v>1.9120000134878998</v>
      </c>
      <c r="P10" s="105">
        <v>1.8595115089565706</v>
      </c>
      <c r="Q10" s="105">
        <v>1.808312162580711</v>
      </c>
      <c r="R10" s="105">
        <v>1.7584106560753632</v>
      </c>
      <c r="S10" s="105">
        <v>1.71092236032926</v>
      </c>
      <c r="T10" s="105">
        <v>1.664610956686505</v>
      </c>
      <c r="U10" s="105">
        <v>1.6194102320960935</v>
      </c>
      <c r="V10" s="105">
        <v>1.5754413119404183</v>
      </c>
      <c r="W10" s="105">
        <v>1.5325998342854377</v>
      </c>
      <c r="X10" s="105">
        <v>1.4910258414691575</v>
      </c>
      <c r="Y10" s="105">
        <v>1.4505045656897451</v>
      </c>
      <c r="Z10" s="105">
        <v>1.4111059874846092</v>
      </c>
      <c r="AA10" s="105">
        <v>1.3727817554974531</v>
      </c>
      <c r="AB10" s="105">
        <v>1.3354823276614127</v>
      </c>
      <c r="AC10" s="105">
        <v>1.3001243322645601</v>
      </c>
      <c r="AD10" s="105">
        <v>1.2655928449009692</v>
      </c>
      <c r="AE10" s="105">
        <v>1.2319935601216045</v>
      </c>
      <c r="AF10" s="105">
        <v>1.1992548865739603</v>
      </c>
      <c r="AG10" s="105">
        <v>1.1673706219669913</v>
      </c>
      <c r="AH10" s="105">
        <v>1.1363786582378568</v>
      </c>
      <c r="AI10" s="105">
        <v>1.1061652617473994</v>
      </c>
      <c r="AJ10" s="105">
        <v>1.076706985179265</v>
      </c>
      <c r="AK10" s="105">
        <v>1.048012448711255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7" t="s">
        <v>203</v>
      </c>
      <c r="D11" s="30" t="s">
        <v>278</v>
      </c>
      <c r="E11" s="30" t="s">
        <v>205</v>
      </c>
      <c r="F11" s="30">
        <v>1</v>
      </c>
      <c r="H11" s="105">
        <v>143.73367543106156</v>
      </c>
      <c r="I11" s="111">
        <v>131.93472201592593</v>
      </c>
      <c r="J11" s="111">
        <v>178</v>
      </c>
      <c r="K11" s="111">
        <v>178</v>
      </c>
      <c r="L11" s="111">
        <v>178</v>
      </c>
      <c r="M11" s="111">
        <v>178</v>
      </c>
      <c r="N11" s="111">
        <v>178</v>
      </c>
      <c r="O11" s="111">
        <v>178</v>
      </c>
      <c r="P11" s="111">
        <v>178</v>
      </c>
      <c r="Q11" s="111">
        <v>179</v>
      </c>
      <c r="R11" s="111">
        <v>179</v>
      </c>
      <c r="S11" s="111">
        <v>179</v>
      </c>
      <c r="T11" s="111">
        <v>180</v>
      </c>
      <c r="U11" s="111">
        <v>180</v>
      </c>
      <c r="V11" s="111">
        <v>181</v>
      </c>
      <c r="W11" s="111">
        <v>181</v>
      </c>
      <c r="X11" s="111">
        <v>182</v>
      </c>
      <c r="Y11" s="111">
        <v>182</v>
      </c>
      <c r="Z11" s="111">
        <v>183</v>
      </c>
      <c r="AA11" s="111">
        <v>183</v>
      </c>
      <c r="AB11" s="111">
        <v>184</v>
      </c>
      <c r="AC11" s="111">
        <v>184</v>
      </c>
      <c r="AD11" s="111">
        <v>185</v>
      </c>
      <c r="AE11" s="111">
        <v>186</v>
      </c>
      <c r="AF11" s="111">
        <v>186</v>
      </c>
      <c r="AG11" s="111">
        <v>187</v>
      </c>
      <c r="AH11" s="111">
        <v>188</v>
      </c>
      <c r="AI11" s="111">
        <v>189</v>
      </c>
      <c r="AJ11" s="111">
        <v>190</v>
      </c>
      <c r="AK11" s="111">
        <v>190</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7" t="s">
        <v>206</v>
      </c>
      <c r="D12" s="30" t="s">
        <v>279</v>
      </c>
      <c r="E12" s="30" t="s">
        <v>205</v>
      </c>
      <c r="F12" s="30">
        <v>1</v>
      </c>
      <c r="H12" s="111">
        <v>220.96528267449037</v>
      </c>
      <c r="I12" s="111">
        <v>187.58705913151533</v>
      </c>
      <c r="J12" s="111">
        <v>248</v>
      </c>
      <c r="K12" s="111">
        <v>247</v>
      </c>
      <c r="L12" s="111">
        <v>247</v>
      </c>
      <c r="M12" s="111">
        <v>246</v>
      </c>
      <c r="N12" s="111">
        <v>246</v>
      </c>
      <c r="O12" s="111">
        <v>245</v>
      </c>
      <c r="P12" s="111">
        <v>245</v>
      </c>
      <c r="Q12" s="111">
        <v>245</v>
      </c>
      <c r="R12" s="111">
        <v>245</v>
      </c>
      <c r="S12" s="111">
        <v>245</v>
      </c>
      <c r="T12" s="111">
        <v>245</v>
      </c>
      <c r="U12" s="111">
        <v>245</v>
      </c>
      <c r="V12" s="111">
        <v>245</v>
      </c>
      <c r="W12" s="111">
        <v>245</v>
      </c>
      <c r="X12" s="111">
        <v>245</v>
      </c>
      <c r="Y12" s="111">
        <v>245</v>
      </c>
      <c r="Z12" s="111">
        <v>245</v>
      </c>
      <c r="AA12" s="111">
        <v>245</v>
      </c>
      <c r="AB12" s="111">
        <v>245</v>
      </c>
      <c r="AC12" s="111">
        <v>245</v>
      </c>
      <c r="AD12" s="111">
        <v>245</v>
      </c>
      <c r="AE12" s="111">
        <v>245</v>
      </c>
      <c r="AF12" s="111">
        <v>246</v>
      </c>
      <c r="AG12" s="111">
        <v>246</v>
      </c>
      <c r="AH12" s="111">
        <v>246</v>
      </c>
      <c r="AI12" s="111">
        <v>246</v>
      </c>
      <c r="AJ12" s="111">
        <v>246</v>
      </c>
      <c r="AK12" s="111">
        <v>246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7" t="s">
        <v>208</v>
      </c>
      <c r="D13" s="30" t="s">
        <v>280</v>
      </c>
      <c r="E13" s="30" t="s">
        <v>205</v>
      </c>
      <c r="F13" s="30">
        <v>1</v>
      </c>
      <c r="H13" s="111">
        <v>184.59124981794065</v>
      </c>
      <c r="I13" s="111">
        <v>160.60146305810363</v>
      </c>
      <c r="J13" s="111">
        <v>213.72382938031816</v>
      </c>
      <c r="K13" s="111">
        <v>212.25418010561003</v>
      </c>
      <c r="L13" s="111">
        <v>210.93759334035718</v>
      </c>
      <c r="M13" s="111">
        <v>209.64289189290139</v>
      </c>
      <c r="N13" s="111">
        <v>208.55052816444041</v>
      </c>
      <c r="O13" s="111">
        <v>207.49412945895543</v>
      </c>
      <c r="P13" s="111">
        <v>206.78801147545445</v>
      </c>
      <c r="Q13" s="111">
        <v>206.13579502911614</v>
      </c>
      <c r="R13" s="111">
        <v>205.52055625413053</v>
      </c>
      <c r="S13" s="111">
        <v>204.99056948716898</v>
      </c>
      <c r="T13" s="111">
        <v>204.50809576817275</v>
      </c>
      <c r="U13" s="111">
        <v>204.05267738583055</v>
      </c>
      <c r="V13" s="111">
        <v>203.63658454451615</v>
      </c>
      <c r="W13" s="111">
        <v>203.25062791966548</v>
      </c>
      <c r="X13" s="111">
        <v>202.91891608449569</v>
      </c>
      <c r="Y13" s="111">
        <v>202.60549697561652</v>
      </c>
      <c r="Z13" s="111">
        <v>202.35119512448341</v>
      </c>
      <c r="AA13" s="111">
        <v>202.07893196658952</v>
      </c>
      <c r="AB13" s="111">
        <v>201.86796039552991</v>
      </c>
      <c r="AC13" s="111">
        <v>201.87862041761093</v>
      </c>
      <c r="AD13" s="111">
        <v>201.95054053991066</v>
      </c>
      <c r="AE13" s="111">
        <v>202.07471183812677</v>
      </c>
      <c r="AF13" s="111">
        <v>202.21260868299544</v>
      </c>
      <c r="AG13" s="111">
        <v>202.34785645313488</v>
      </c>
      <c r="AH13" s="111">
        <v>202.53708410453285</v>
      </c>
      <c r="AI13" s="111">
        <v>202.73944479055629</v>
      </c>
      <c r="AJ13" s="111">
        <v>202.95526500787054</v>
      </c>
      <c r="AK13" s="111">
        <v>203.17695159771071</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7" t="s">
        <v>210</v>
      </c>
      <c r="D14" s="30" t="s">
        <v>281</v>
      </c>
      <c r="E14" s="30" t="s">
        <v>46</v>
      </c>
      <c r="F14" s="30">
        <v>2</v>
      </c>
      <c r="H14" s="105">
        <v>0.75144620527896855</v>
      </c>
      <c r="I14" s="105">
        <v>0.99235567549293591</v>
      </c>
      <c r="J14" s="105">
        <v>0.85017307670708941</v>
      </c>
      <c r="K14" s="105">
        <v>0.84248798037853367</v>
      </c>
      <c r="L14" s="105">
        <v>0.83476288412484645</v>
      </c>
      <c r="M14" s="105">
        <v>0.82699653780360161</v>
      </c>
      <c r="N14" s="105">
        <v>0.82699653780360149</v>
      </c>
      <c r="O14" s="105">
        <v>0.82699653780360149</v>
      </c>
      <c r="P14" s="105">
        <v>0.82699653780360149</v>
      </c>
      <c r="Q14" s="105">
        <v>0.82699653780360149</v>
      </c>
      <c r="R14" s="105">
        <v>0.82699653780360149</v>
      </c>
      <c r="S14" s="105">
        <v>0.82699653780360127</v>
      </c>
      <c r="T14" s="105">
        <v>0.82699653780360127</v>
      </c>
      <c r="U14" s="105">
        <v>0.82699653780360127</v>
      </c>
      <c r="V14" s="105">
        <v>0.82699653780360127</v>
      </c>
      <c r="W14" s="105">
        <v>0.82699653780360127</v>
      </c>
      <c r="X14" s="105">
        <v>0.82699653780360105</v>
      </c>
      <c r="Y14" s="105">
        <v>0.82699653780360105</v>
      </c>
      <c r="Z14" s="105">
        <v>0.82699653780360105</v>
      </c>
      <c r="AA14" s="105">
        <v>0.82699653780360116</v>
      </c>
      <c r="AB14" s="105">
        <v>0.82699653780360105</v>
      </c>
      <c r="AC14" s="105">
        <v>0.82699653780360105</v>
      </c>
      <c r="AD14" s="105">
        <v>0.82699653780360105</v>
      </c>
      <c r="AE14" s="105">
        <v>0.82699653780360105</v>
      </c>
      <c r="AF14" s="105">
        <v>0.82699653780360105</v>
      </c>
      <c r="AG14" s="105">
        <v>0.82699653780360083</v>
      </c>
      <c r="AH14" s="105">
        <v>0.82699653780360083</v>
      </c>
      <c r="AI14" s="105">
        <v>0.82699653780360083</v>
      </c>
      <c r="AJ14" s="105">
        <v>0.82699653780360083</v>
      </c>
      <c r="AK14" s="105">
        <v>0.82699653780360083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7" t="s">
        <v>212</v>
      </c>
      <c r="D15" s="30" t="s">
        <v>282</v>
      </c>
      <c r="E15" s="30" t="s">
        <v>214</v>
      </c>
      <c r="F15" s="30">
        <v>2</v>
      </c>
      <c r="H15" s="116">
        <v>76.662538796058811</v>
      </c>
      <c r="I15" s="116">
        <v>80.278243911791563</v>
      </c>
      <c r="J15" s="105">
        <v>87.034553062772133</v>
      </c>
      <c r="K15" s="105">
        <v>85.831567518859259</v>
      </c>
      <c r="L15" s="105">
        <v>84.640816234913586</v>
      </c>
      <c r="M15" s="105">
        <v>83.459308792424679</v>
      </c>
      <c r="N15" s="105">
        <v>83.067475443073562</v>
      </c>
      <c r="O15" s="105">
        <v>82.677870784737962</v>
      </c>
      <c r="P15" s="105">
        <v>82.287849321991445</v>
      </c>
      <c r="Q15" s="105">
        <v>81.89102267942917</v>
      </c>
      <c r="R15" s="105">
        <v>81.49566507316662</v>
      </c>
      <c r="S15" s="105">
        <v>81.101392897987381</v>
      </c>
      <c r="T15" s="105">
        <v>80.706103027593812</v>
      </c>
      <c r="U15" s="105">
        <v>80.311408579269411</v>
      </c>
      <c r="V15" s="105">
        <v>79.917525368667896</v>
      </c>
      <c r="W15" s="105">
        <v>79.523876569425198</v>
      </c>
      <c r="X15" s="105">
        <v>79.130368212238821</v>
      </c>
      <c r="Y15" s="105">
        <v>78.736736641247589</v>
      </c>
      <c r="Z15" s="105">
        <v>78.342546064171259</v>
      </c>
      <c r="AA15" s="105">
        <v>77.960346447494345</v>
      </c>
      <c r="AB15" s="105">
        <v>77.566487502738426</v>
      </c>
      <c r="AC15" s="105">
        <v>77.154149712674382</v>
      </c>
      <c r="AD15" s="105">
        <v>76.719477108456886</v>
      </c>
      <c r="AE15" s="105">
        <v>76.273698254673192</v>
      </c>
      <c r="AF15" s="105">
        <v>75.830667978271336</v>
      </c>
      <c r="AG15" s="105">
        <v>75.394213850080291</v>
      </c>
      <c r="AH15" s="105">
        <v>74.953962177425353</v>
      </c>
      <c r="AI15" s="105">
        <v>74.513672916642221</v>
      </c>
      <c r="AJ15" s="105">
        <v>74.075603126081816</v>
      </c>
      <c r="AK15" s="105">
        <v>73.642360890267227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7" t="s">
        <v>215</v>
      </c>
      <c r="D16" s="30" t="s">
        <v>283</v>
      </c>
      <c r="E16" s="30" t="s">
        <v>217</v>
      </c>
      <c r="F16" s="30">
        <v>2</v>
      </c>
      <c r="H16" s="105">
        <v>4.4379999999999997</v>
      </c>
      <c r="I16" s="105">
        <v>4.4939999999999998</v>
      </c>
      <c r="J16" s="105">
        <v>4.6230501003145914</v>
      </c>
      <c r="K16" s="105">
        <v>4.7638272670512336</v>
      </c>
      <c r="L16" s="105">
        <v>4.9014006648020034</v>
      </c>
      <c r="M16" s="105">
        <v>5.0361241839206663</v>
      </c>
      <c r="N16" s="105">
        <v>5.168482012970701</v>
      </c>
      <c r="O16" s="105">
        <v>5.2985381388606685</v>
      </c>
      <c r="P16" s="105">
        <v>5.4266671390711299</v>
      </c>
      <c r="Q16" s="105">
        <v>5.5536958719270482</v>
      </c>
      <c r="R16" s="105">
        <v>5.6787308527423868</v>
      </c>
      <c r="S16" s="105">
        <v>5.8018818490914272</v>
      </c>
      <c r="T16" s="105">
        <v>5.9234680191437921</v>
      </c>
      <c r="U16" s="105">
        <v>6.0433608367825498</v>
      </c>
      <c r="V16" s="105">
        <v>6.161595976845792</v>
      </c>
      <c r="W16" s="105">
        <v>6.2783059432023105</v>
      </c>
      <c r="X16" s="105">
        <v>6.3935636725899991</v>
      </c>
      <c r="Y16" s="105">
        <v>6.5074629632994085</v>
      </c>
      <c r="Z16" s="105">
        <v>6.6201199277306619</v>
      </c>
      <c r="AA16" s="105">
        <v>6.7299593732650091</v>
      </c>
      <c r="AB16" s="105">
        <v>6.8401042209952125</v>
      </c>
      <c r="AC16" s="105">
        <v>6.9515639750438654</v>
      </c>
      <c r="AD16" s="105">
        <v>7.0649916511878148</v>
      </c>
      <c r="AE16" s="105">
        <v>7.1790163646594189</v>
      </c>
      <c r="AF16" s="105">
        <v>7.2918386358445568</v>
      </c>
      <c r="AG16" s="105">
        <v>7.4029673410280425</v>
      </c>
      <c r="AH16" s="105">
        <v>7.5138869904822077</v>
      </c>
      <c r="AI16" s="105">
        <v>7.6241333252271639</v>
      </c>
      <c r="AJ16" s="105">
        <v>7.7334333321259825</v>
      </c>
      <c r="AK16" s="105">
        <v>7.8414464580593215</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7" t="s">
        <v>227</v>
      </c>
      <c r="D17" s="30" t="s">
        <v>284</v>
      </c>
      <c r="E17" s="30" t="s">
        <v>229</v>
      </c>
      <c r="F17" s="30">
        <v>0</v>
      </c>
      <c r="H17" s="112">
        <v>54.60253524463927</v>
      </c>
      <c r="I17" s="112">
        <v>55.193229567378822</v>
      </c>
      <c r="J17" s="113">
        <v>0.5493421798215764</v>
      </c>
      <c r="K17" s="113">
        <v>0.56290527153197056</v>
      </c>
      <c r="L17" s="113">
        <v>0.57597682826131302</v>
      </c>
      <c r="M17" s="113">
        <v>0.5885887377019462</v>
      </c>
      <c r="N17" s="113">
        <v>0.60077587420899903</v>
      </c>
      <c r="O17" s="113">
        <v>0.6125522987443861</v>
      </c>
      <c r="P17" s="113">
        <v>0.62394416004887088</v>
      </c>
      <c r="Q17" s="113">
        <v>0.63499276260221882</v>
      </c>
      <c r="R17" s="113">
        <v>0.64567090491315526</v>
      </c>
      <c r="S17" s="113">
        <v>0.65599256842580211</v>
      </c>
      <c r="T17" s="113">
        <v>0.66597831113226025</v>
      </c>
      <c r="U17" s="113">
        <v>0.67563227607382925</v>
      </c>
      <c r="V17" s="113">
        <v>0.68496452924365137</v>
      </c>
      <c r="W17" s="113">
        <v>0.69398790977249813</v>
      </c>
      <c r="X17" s="113">
        <v>0.70271287340372957</v>
      </c>
      <c r="Y17" s="113">
        <v>0.71115012457743365</v>
      </c>
      <c r="Z17" s="113">
        <v>0.71931054849860798</v>
      </c>
      <c r="AA17" s="113">
        <v>0.72716055560641246</v>
      </c>
      <c r="AB17" s="113">
        <v>0.73479031186650934</v>
      </c>
      <c r="AC17" s="113">
        <v>0.74222671772752158</v>
      </c>
      <c r="AD17" s="113">
        <v>0.74948487669281882</v>
      </c>
      <c r="AE17" s="113">
        <v>0.75653308675929232</v>
      </c>
      <c r="AF17" s="113">
        <v>0.76333597348080495</v>
      </c>
      <c r="AG17" s="113">
        <v>0.76989125119579938</v>
      </c>
      <c r="AH17" s="113">
        <v>0.77623676805189346</v>
      </c>
      <c r="AI17" s="113">
        <v>0.78236885647076138</v>
      </c>
      <c r="AJ17" s="113">
        <v>0.78828873620233775</v>
      </c>
      <c r="AK17" s="113">
        <v>0.79399718428705535</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4" t="s">
        <v>285</v>
      </c>
      <c r="C29" s="135"/>
      <c r="D29" s="135"/>
      <c r="E29" s="135"/>
      <c r="F29" s="135"/>
      <c r="G29" s="135"/>
      <c r="H29" s="135"/>
      <c r="I29" s="136"/>
    </row>
    <row r="30" spans="2:88" x14ac:dyDescent="0.3"/>
    <row r="31" spans="2:88" s="6" customFormat="1" ht="13.5" x14ac:dyDescent="0.25">
      <c r="B31" s="56" t="s">
        <v>21</v>
      </c>
      <c r="C31" s="137" t="s">
        <v>59</v>
      </c>
      <c r="D31" s="137"/>
      <c r="E31" s="137"/>
      <c r="F31" s="137"/>
      <c r="G31" s="137"/>
      <c r="H31" s="137"/>
      <c r="I31" s="137"/>
    </row>
    <row r="32" spans="2:88" s="6" customFormat="1" ht="59.65" customHeight="1" x14ac:dyDescent="0.25">
      <c r="B32" s="57">
        <v>1</v>
      </c>
      <c r="C32" s="125" t="s">
        <v>286</v>
      </c>
      <c r="D32" s="126"/>
      <c r="E32" s="126"/>
      <c r="F32" s="126"/>
      <c r="G32" s="126"/>
      <c r="H32" s="126"/>
      <c r="I32" s="126"/>
    </row>
    <row r="33" spans="2:9" s="6" customFormat="1" ht="54" customHeight="1" x14ac:dyDescent="0.25">
      <c r="B33" s="57">
        <v>2</v>
      </c>
      <c r="C33" s="125" t="s">
        <v>287</v>
      </c>
      <c r="D33" s="126"/>
      <c r="E33" s="126"/>
      <c r="F33" s="126"/>
      <c r="G33" s="126"/>
      <c r="H33" s="126"/>
      <c r="I33" s="126"/>
    </row>
    <row r="34" spans="2:9" s="6" customFormat="1" ht="58.15" customHeight="1" x14ac:dyDescent="0.25">
      <c r="B34" s="57">
        <v>3</v>
      </c>
      <c r="C34" s="125" t="s">
        <v>288</v>
      </c>
      <c r="D34" s="126"/>
      <c r="E34" s="126"/>
      <c r="F34" s="126"/>
      <c r="G34" s="126"/>
      <c r="H34" s="126"/>
      <c r="I34" s="126"/>
    </row>
    <row r="35" spans="2:9" s="6" customFormat="1" ht="61.15" customHeight="1" x14ac:dyDescent="0.25">
      <c r="B35" s="57">
        <v>4</v>
      </c>
      <c r="C35" s="125" t="s">
        <v>289</v>
      </c>
      <c r="D35" s="126"/>
      <c r="E35" s="126"/>
      <c r="F35" s="126"/>
      <c r="G35" s="126"/>
      <c r="H35" s="126"/>
      <c r="I35" s="126"/>
    </row>
    <row r="36" spans="2:9" s="6" customFormat="1" ht="58.5" customHeight="1" x14ac:dyDescent="0.25">
      <c r="B36" s="57">
        <v>5</v>
      </c>
      <c r="C36" s="125" t="s">
        <v>290</v>
      </c>
      <c r="D36" s="126"/>
      <c r="E36" s="126"/>
      <c r="F36" s="126"/>
      <c r="G36" s="126"/>
      <c r="H36" s="126"/>
      <c r="I36" s="126"/>
    </row>
    <row r="37" spans="2:9" s="6" customFormat="1" ht="75.400000000000006" customHeight="1" x14ac:dyDescent="0.25">
      <c r="B37" s="57">
        <v>6</v>
      </c>
      <c r="C37" s="125" t="s">
        <v>291</v>
      </c>
      <c r="D37" s="126"/>
      <c r="E37" s="126"/>
      <c r="F37" s="126"/>
      <c r="G37" s="126"/>
      <c r="H37" s="126"/>
      <c r="I37" s="126"/>
    </row>
    <row r="38" spans="2:9" s="6" customFormat="1" ht="61.5" customHeight="1" x14ac:dyDescent="0.25">
      <c r="B38" s="57">
        <v>7</v>
      </c>
      <c r="C38" s="125" t="s">
        <v>292</v>
      </c>
      <c r="D38" s="126"/>
      <c r="E38" s="126"/>
      <c r="F38" s="126"/>
      <c r="G38" s="126"/>
      <c r="H38" s="126"/>
      <c r="I38" s="126"/>
    </row>
    <row r="39" spans="2:9" s="6" customFormat="1" ht="75.400000000000006" customHeight="1" x14ac:dyDescent="0.25">
      <c r="B39" s="57">
        <v>8</v>
      </c>
      <c r="C39" s="125" t="s">
        <v>293</v>
      </c>
      <c r="D39" s="126"/>
      <c r="E39" s="126"/>
      <c r="F39" s="126"/>
      <c r="G39" s="126"/>
      <c r="H39" s="126"/>
      <c r="I39" s="126"/>
    </row>
    <row r="40" spans="2:9" s="6" customFormat="1" ht="66" customHeight="1" x14ac:dyDescent="0.25">
      <c r="B40" s="57">
        <v>9</v>
      </c>
      <c r="C40" s="125" t="s">
        <v>294</v>
      </c>
      <c r="D40" s="126"/>
      <c r="E40" s="126"/>
      <c r="F40" s="126"/>
      <c r="G40" s="126"/>
      <c r="H40" s="126"/>
      <c r="I40" s="126"/>
    </row>
    <row r="41" spans="2:9" s="6" customFormat="1" ht="54.4" customHeight="1" x14ac:dyDescent="0.25">
      <c r="B41" s="57">
        <v>10</v>
      </c>
      <c r="C41" s="125" t="s">
        <v>295</v>
      </c>
      <c r="D41" s="126"/>
      <c r="E41" s="126"/>
      <c r="F41" s="126"/>
      <c r="G41" s="126"/>
      <c r="H41" s="126"/>
      <c r="I41" s="126"/>
    </row>
    <row r="42" spans="2:9" s="6" customFormat="1" ht="57.4" customHeight="1" x14ac:dyDescent="0.25">
      <c r="B42" s="57">
        <v>11</v>
      </c>
      <c r="C42" s="125" t="s">
        <v>296</v>
      </c>
      <c r="D42" s="126"/>
      <c r="E42" s="126"/>
      <c r="F42" s="126"/>
      <c r="G42" s="126"/>
      <c r="H42" s="126"/>
      <c r="I42" s="126"/>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8" t="s">
        <v>297</v>
      </c>
      <c r="C1" s="118"/>
      <c r="D1" s="118"/>
      <c r="E1" s="118"/>
      <c r="F1" s="118"/>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30" t="s">
        <v>3</v>
      </c>
      <c r="C3" s="131"/>
      <c r="D3" s="140" t="str">
        <f>'Cover sheet'!C5</f>
        <v>DCWW</v>
      </c>
      <c r="E3" s="141"/>
      <c r="F3" s="142"/>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30" t="s">
        <v>5</v>
      </c>
      <c r="C4" s="131"/>
      <c r="D4" s="140" t="str">
        <f>'Cover sheet'!C6</f>
        <v>Elan Builth</v>
      </c>
      <c r="E4" s="141"/>
      <c r="F4" s="142"/>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4" t="s">
        <v>91</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5">
        <v>4.8842787182124647</v>
      </c>
      <c r="I7" s="115">
        <v>5.9864092817416452</v>
      </c>
      <c r="J7" s="108">
        <v>6.0683502688723969</v>
      </c>
      <c r="K7" s="108">
        <v>6.0339496548566576</v>
      </c>
      <c r="L7" s="108">
        <v>6.0117810774545566</v>
      </c>
      <c r="M7" s="108">
        <v>5.9899253665011685</v>
      </c>
      <c r="N7" s="108">
        <v>5.979845975783709</v>
      </c>
      <c r="O7" s="108">
        <v>5.9702130902553119</v>
      </c>
      <c r="P7" s="108">
        <v>5.9666882563720707</v>
      </c>
      <c r="Q7" s="108">
        <v>5.9638395129825748</v>
      </c>
      <c r="R7" s="108">
        <v>5.9614589964671731</v>
      </c>
      <c r="S7" s="108">
        <v>5.9603897437961084</v>
      </c>
      <c r="T7" s="108">
        <v>5.9596526712454772</v>
      </c>
      <c r="U7" s="108">
        <v>5.9591371780084792</v>
      </c>
      <c r="V7" s="108">
        <v>5.9591433556381812</v>
      </c>
      <c r="W7" s="108">
        <v>5.9595114944064012</v>
      </c>
      <c r="X7" s="108">
        <v>5.9606368581056657</v>
      </c>
      <c r="Y7" s="108">
        <v>5.9621161825484084</v>
      </c>
      <c r="Z7" s="108">
        <v>5.9639854839476811</v>
      </c>
      <c r="AA7" s="108">
        <v>5.9661079230953593</v>
      </c>
      <c r="AB7" s="108">
        <v>5.9689284251875812</v>
      </c>
      <c r="AC7" s="108">
        <v>5.975713689028586</v>
      </c>
      <c r="AD7" s="108">
        <v>5.9833360760127166</v>
      </c>
      <c r="AE7" s="108">
        <v>5.9917986318343104</v>
      </c>
      <c r="AF7" s="108">
        <v>6.0005326279375231</v>
      </c>
      <c r="AG7" s="108">
        <v>6.0095249851313834</v>
      </c>
      <c r="AH7" s="108">
        <v>6.0191746898677101</v>
      </c>
      <c r="AI7" s="108">
        <v>6.0291061451710508</v>
      </c>
      <c r="AJ7" s="108">
        <v>6.0391663682816272</v>
      </c>
      <c r="AK7" s="108">
        <v>6.0493466641332132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7" t="s">
        <v>249</v>
      </c>
      <c r="D8" s="30" t="s">
        <v>299</v>
      </c>
      <c r="E8" s="30" t="s">
        <v>46</v>
      </c>
      <c r="F8" s="30">
        <v>2</v>
      </c>
      <c r="H8" s="105">
        <v>7.9376852728455969</v>
      </c>
      <c r="I8" s="105">
        <v>7.9496311760650924</v>
      </c>
      <c r="J8" s="105">
        <v>7.6381098843533817</v>
      </c>
      <c r="K8" s="105">
        <v>7.6381098843533817</v>
      </c>
      <c r="L8" s="105">
        <v>7.6381098843533817</v>
      </c>
      <c r="M8" s="105">
        <v>7.6381098843533817</v>
      </c>
      <c r="N8" s="105">
        <v>7.6381098843533817</v>
      </c>
      <c r="O8" s="105">
        <v>7.6381098843533817</v>
      </c>
      <c r="P8" s="105">
        <v>7.6381098843533817</v>
      </c>
      <c r="Q8" s="105">
        <v>7.6381098843533817</v>
      </c>
      <c r="R8" s="105">
        <v>7.6381098843533817</v>
      </c>
      <c r="S8" s="105">
        <v>7.6381098843533817</v>
      </c>
      <c r="T8" s="105">
        <v>7.6381098843533817</v>
      </c>
      <c r="U8" s="105">
        <v>7.6381098843533817</v>
      </c>
      <c r="V8" s="105">
        <v>7.6381098843533817</v>
      </c>
      <c r="W8" s="105">
        <v>7.6381098843533817</v>
      </c>
      <c r="X8" s="105">
        <v>7.6381098843533817</v>
      </c>
      <c r="Y8" s="105">
        <v>7.6381098843533817</v>
      </c>
      <c r="Z8" s="105">
        <v>7.6381098843533817</v>
      </c>
      <c r="AA8" s="105">
        <v>7.6381098843533817</v>
      </c>
      <c r="AB8" s="105">
        <v>7.6381098843533817</v>
      </c>
      <c r="AC8" s="105">
        <v>7.6381098843533817</v>
      </c>
      <c r="AD8" s="105">
        <v>7.6381098843533817</v>
      </c>
      <c r="AE8" s="105">
        <v>7.6381098843533817</v>
      </c>
      <c r="AF8" s="105">
        <v>7.6381098843533817</v>
      </c>
      <c r="AG8" s="105">
        <v>7.6381098843533817</v>
      </c>
      <c r="AH8" s="105">
        <v>7.6381098843533817</v>
      </c>
      <c r="AI8" s="105">
        <v>7.6381098843533817</v>
      </c>
      <c r="AJ8" s="105">
        <v>7.6381098843533817</v>
      </c>
      <c r="AK8" s="105">
        <v>7.6381098843533817</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7" t="s">
        <v>251</v>
      </c>
      <c r="D9" s="30" t="s">
        <v>300</v>
      </c>
      <c r="E9" s="30" t="s">
        <v>46</v>
      </c>
      <c r="F9" s="30">
        <v>2</v>
      </c>
      <c r="H9" s="105">
        <f>H8</f>
        <v>7.9376852728455969</v>
      </c>
      <c r="I9" s="105">
        <f>I8</f>
        <v>7.9496311760650924</v>
      </c>
      <c r="J9" s="105">
        <v>7.6381098843533817</v>
      </c>
      <c r="K9" s="105">
        <v>7.6381098843533817</v>
      </c>
      <c r="L9" s="105">
        <v>7.6381098843533817</v>
      </c>
      <c r="M9" s="105">
        <v>7.6381098843533817</v>
      </c>
      <c r="N9" s="105">
        <v>7.6381098843533817</v>
      </c>
      <c r="O9" s="105">
        <v>7.6381098843533817</v>
      </c>
      <c r="P9" s="105">
        <v>7.6381098843533817</v>
      </c>
      <c r="Q9" s="105">
        <v>7.6381098843533817</v>
      </c>
      <c r="R9" s="105">
        <v>7.6381098843533817</v>
      </c>
      <c r="S9" s="105">
        <v>7.6381098843533817</v>
      </c>
      <c r="T9" s="105">
        <v>7.6381098843533817</v>
      </c>
      <c r="U9" s="105">
        <v>7.6381098843533817</v>
      </c>
      <c r="V9" s="105">
        <v>7.6381098843533817</v>
      </c>
      <c r="W9" s="105">
        <v>7.6381098843533817</v>
      </c>
      <c r="X9" s="105">
        <v>7.6381098843533817</v>
      </c>
      <c r="Y9" s="105">
        <v>7.6381098843533817</v>
      </c>
      <c r="Z9" s="105">
        <v>7.6381098843533817</v>
      </c>
      <c r="AA9" s="105">
        <v>7.6381098843533817</v>
      </c>
      <c r="AB9" s="105">
        <v>7.6381098843533817</v>
      </c>
      <c r="AC9" s="105">
        <v>7.6381098843533817</v>
      </c>
      <c r="AD9" s="105">
        <v>7.6381098843533817</v>
      </c>
      <c r="AE9" s="105">
        <v>7.6381098843533817</v>
      </c>
      <c r="AF9" s="105">
        <v>7.6381098843533817</v>
      </c>
      <c r="AG9" s="105">
        <v>7.6381098843533817</v>
      </c>
      <c r="AH9" s="105">
        <v>7.6381098843533817</v>
      </c>
      <c r="AI9" s="105">
        <v>7.6381098843533817</v>
      </c>
      <c r="AJ9" s="105">
        <v>7.6381098843533817</v>
      </c>
      <c r="AK9" s="105">
        <v>7.6381098843533817</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7" t="s">
        <v>253</v>
      </c>
      <c r="D10" s="30" t="s">
        <v>301</v>
      </c>
      <c r="E10" s="30" t="s">
        <v>46</v>
      </c>
      <c r="F10" s="30">
        <v>2</v>
      </c>
      <c r="H10" s="105">
        <v>0.1008520992330465</v>
      </c>
      <c r="I10" s="105">
        <v>0.219786259166835</v>
      </c>
      <c r="J10" s="105">
        <v>0.44355015553759003</v>
      </c>
      <c r="K10" s="105">
        <v>0.44379241889648302</v>
      </c>
      <c r="L10" s="105">
        <v>0.444527053589097</v>
      </c>
      <c r="M10" s="105">
        <v>0.36246337433645598</v>
      </c>
      <c r="N10" s="105">
        <v>0.36832873934075705</v>
      </c>
      <c r="O10" s="105">
        <v>0.36806921506520601</v>
      </c>
      <c r="P10" s="105">
        <v>0.37699320571180006</v>
      </c>
      <c r="Q10" s="105">
        <v>0.380505103635988</v>
      </c>
      <c r="R10" s="105">
        <v>0.31373950519618998</v>
      </c>
      <c r="S10" s="105">
        <v>0.31654923052824202</v>
      </c>
      <c r="T10" s="105">
        <v>0.32078005768268503</v>
      </c>
      <c r="U10" s="105">
        <v>0.322370776876371</v>
      </c>
      <c r="V10" s="105">
        <v>0.32280582270444103</v>
      </c>
      <c r="W10" s="105">
        <v>0.27387479171248297</v>
      </c>
      <c r="X10" s="105">
        <v>0.27796474076910799</v>
      </c>
      <c r="Y10" s="105">
        <v>0.27471077273523103</v>
      </c>
      <c r="Z10" s="105">
        <v>0.28087113968627903</v>
      </c>
      <c r="AA10" s="105">
        <v>0.28063577199130502</v>
      </c>
      <c r="AB10" s="105">
        <v>0.23697222417971106</v>
      </c>
      <c r="AC10" s="105">
        <v>0.24019603724846497</v>
      </c>
      <c r="AD10" s="105">
        <v>0.240311731322672</v>
      </c>
      <c r="AE10" s="105">
        <v>0.24228803990940104</v>
      </c>
      <c r="AF10" s="105">
        <v>0.24784388422838602</v>
      </c>
      <c r="AG10" s="105">
        <v>0.24574602531068401</v>
      </c>
      <c r="AH10" s="105">
        <v>0.25023467154740797</v>
      </c>
      <c r="AI10" s="105">
        <v>0.25155216741182301</v>
      </c>
      <c r="AJ10" s="105">
        <v>0.250528192019077</v>
      </c>
      <c r="AK10" s="105">
        <v>0.24945359548749796</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7" t="s">
        <v>255</v>
      </c>
      <c r="D11" s="30" t="s">
        <v>302</v>
      </c>
      <c r="E11" s="30" t="s">
        <v>46</v>
      </c>
      <c r="F11" s="30">
        <v>2</v>
      </c>
      <c r="H11" s="107">
        <f>H9-H7-H10</f>
        <v>2.9525544554000858</v>
      </c>
      <c r="I11" s="107">
        <f>I9-I7-I10</f>
        <v>1.7434356351566123</v>
      </c>
      <c r="J11" s="107">
        <v>1.1262094599433947</v>
      </c>
      <c r="K11" s="107">
        <v>1.1603678106002411</v>
      </c>
      <c r="L11" s="107">
        <v>1.181801753309728</v>
      </c>
      <c r="M11" s="107">
        <v>1.2857211435157572</v>
      </c>
      <c r="N11" s="107">
        <v>1.2899351692289156</v>
      </c>
      <c r="O11" s="107">
        <v>1.2998275790328637</v>
      </c>
      <c r="P11" s="107">
        <v>1.2944284222695108</v>
      </c>
      <c r="Q11" s="107">
        <v>1.2937652677348188</v>
      </c>
      <c r="R11" s="107">
        <v>1.3629113826900185</v>
      </c>
      <c r="S11" s="107">
        <v>1.3611709100290312</v>
      </c>
      <c r="T11" s="107">
        <v>1.3576771554252196</v>
      </c>
      <c r="U11" s="107">
        <v>1.3566019294685314</v>
      </c>
      <c r="V11" s="107">
        <v>1.3561607060107594</v>
      </c>
      <c r="W11" s="107">
        <v>1.4047235982344977</v>
      </c>
      <c r="X11" s="107">
        <v>1.3995082854786081</v>
      </c>
      <c r="Y11" s="107">
        <v>1.4012829290697422</v>
      </c>
      <c r="Z11" s="107">
        <v>1.3932532607194215</v>
      </c>
      <c r="AA11" s="107">
        <v>1.3913661892667173</v>
      </c>
      <c r="AB11" s="107">
        <v>1.4322092349860895</v>
      </c>
      <c r="AC11" s="107">
        <v>1.4222001580763306</v>
      </c>
      <c r="AD11" s="107">
        <v>1.4144620770179932</v>
      </c>
      <c r="AE11" s="107">
        <v>1.4040232126096703</v>
      </c>
      <c r="AF11" s="107">
        <v>1.3897333721874725</v>
      </c>
      <c r="AG11" s="107">
        <v>1.3828388739113142</v>
      </c>
      <c r="AH11" s="107">
        <v>1.3687005229382636</v>
      </c>
      <c r="AI11" s="107">
        <v>1.3574515717705078</v>
      </c>
      <c r="AJ11" s="107">
        <v>1.3484153240526775</v>
      </c>
      <c r="AK11" s="107">
        <v>1.3393096247326706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4" t="s">
        <v>303</v>
      </c>
      <c r="C23" s="135"/>
      <c r="D23" s="135"/>
      <c r="E23" s="135"/>
      <c r="F23" s="135"/>
      <c r="G23" s="135"/>
      <c r="H23" s="135"/>
      <c r="I23" s="136"/>
    </row>
    <row r="24" spans="2:9" x14ac:dyDescent="0.3"/>
    <row r="25" spans="2:9" s="6" customFormat="1" ht="13.5" x14ac:dyDescent="0.25">
      <c r="B25" s="56" t="s">
        <v>21</v>
      </c>
      <c r="C25" s="137" t="s">
        <v>59</v>
      </c>
      <c r="D25" s="137"/>
      <c r="E25" s="137"/>
      <c r="F25" s="137"/>
      <c r="G25" s="137"/>
      <c r="H25" s="137"/>
      <c r="I25" s="137"/>
    </row>
    <row r="26" spans="2:9" s="6" customFormat="1" ht="76.900000000000006" customHeight="1" x14ac:dyDescent="0.25">
      <c r="B26" s="57">
        <v>1</v>
      </c>
      <c r="C26" s="125" t="s">
        <v>304</v>
      </c>
      <c r="D26" s="126"/>
      <c r="E26" s="126"/>
      <c r="F26" s="126"/>
      <c r="G26" s="126"/>
      <c r="H26" s="126"/>
      <c r="I26" s="126"/>
    </row>
    <row r="27" spans="2:9" s="6" customFormat="1" ht="54" customHeight="1" x14ac:dyDescent="0.25">
      <c r="B27" s="57">
        <v>2</v>
      </c>
      <c r="C27" s="125" t="s">
        <v>305</v>
      </c>
      <c r="D27" s="126"/>
      <c r="E27" s="126"/>
      <c r="F27" s="126"/>
      <c r="G27" s="126"/>
      <c r="H27" s="126"/>
      <c r="I27" s="126"/>
    </row>
    <row r="28" spans="2:9" s="6" customFormat="1" ht="58.15" customHeight="1" x14ac:dyDescent="0.25">
      <c r="B28" s="57">
        <v>3</v>
      </c>
      <c r="C28" s="125" t="s">
        <v>306</v>
      </c>
      <c r="D28" s="126"/>
      <c r="E28" s="126"/>
      <c r="F28" s="126"/>
      <c r="G28" s="126"/>
      <c r="H28" s="126"/>
      <c r="I28" s="126"/>
    </row>
    <row r="29" spans="2:9" s="6" customFormat="1" ht="61.15" customHeight="1" x14ac:dyDescent="0.25">
      <c r="B29" s="57">
        <v>4</v>
      </c>
      <c r="C29" s="125" t="s">
        <v>261</v>
      </c>
      <c r="D29" s="126"/>
      <c r="E29" s="126"/>
      <c r="F29" s="126"/>
      <c r="G29" s="126"/>
      <c r="H29" s="126"/>
      <c r="I29" s="126"/>
    </row>
    <row r="30" spans="2:9" s="6" customFormat="1" ht="58.5" customHeight="1" x14ac:dyDescent="0.25">
      <c r="B30" s="57">
        <v>5</v>
      </c>
      <c r="C30" s="125" t="s">
        <v>307</v>
      </c>
      <c r="D30" s="126"/>
      <c r="E30" s="126"/>
      <c r="F30" s="126"/>
      <c r="G30" s="126"/>
      <c r="H30" s="126"/>
      <c r="I30" s="126"/>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2022-11-29T10:54:47Z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