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S:\WaterResources\WRMP\WRMP24\SDB Tables\Market information table\Market information tables for website\"/>
    </mc:Choice>
  </mc:AlternateContent>
  <xr:revisionPtr revIDLastSave="0" documentId="13_ncr:1_{CE4B68CD-EF50-43A1-9C95-459A24FB98B9}" xr6:coauthVersionLast="47" xr6:coauthVersionMax="47" xr10:uidLastSave="{00000000-0000-0000-0000-000000000000}"/>
  <bookViews>
    <workbookView xWindow="-110" yWindow="-110" windowWidth="19420" windowHeight="10420"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9" l="1"/>
  <c r="H9" i="19"/>
  <c r="I9" i="16"/>
  <c r="H9" i="16"/>
  <c r="I11" i="19"/>
  <c r="H11" i="16" l="1"/>
  <c r="I11" i="16"/>
  <c r="H11" i="19"/>
  <c r="I7" i="12"/>
  <c r="D4" i="20" l="1"/>
  <c r="D4" i="19"/>
  <c r="B8" i="19"/>
  <c r="B9" i="19" s="1"/>
  <c r="B10" i="19" s="1"/>
  <c r="B11" i="19" s="1"/>
  <c r="D4" i="18"/>
  <c r="D4" i="17"/>
  <c r="D4" i="16"/>
  <c r="B8" i="16"/>
  <c r="B9" i="16" s="1"/>
  <c r="B10" i="16" s="1"/>
  <c r="B11" i="16" s="1"/>
  <c r="D4" i="15"/>
  <c r="B37" i="15"/>
  <c r="B38" i="15" s="1"/>
  <c r="B39" i="15" s="1"/>
  <c r="B40" i="15" s="1"/>
  <c r="B41" i="15" s="1"/>
  <c r="B42" i="15" s="1"/>
  <c r="B43" i="15" s="1"/>
  <c r="B44" i="15" s="1"/>
  <c r="B45" i="15" s="1"/>
  <c r="B46" i="15" s="1"/>
  <c r="B47" i="15" s="1"/>
  <c r="B48" i="15" s="1"/>
  <c r="B49" i="15" s="1"/>
  <c r="B50" i="15" s="1"/>
  <c r="D4" i="14"/>
  <c r="B28" i="14"/>
  <c r="B29" i="14" s="1"/>
  <c r="B30" i="14" s="1"/>
  <c r="B31" i="14" s="1"/>
  <c r="B32" i="14" s="1"/>
  <c r="B8" i="14"/>
  <c r="B9" i="14" s="1"/>
  <c r="B10" i="14" s="1"/>
  <c r="B11" i="14" s="1"/>
  <c r="B12" i="14" s="1"/>
  <c r="D4" i="12" l="1"/>
  <c r="D3" i="12" l="1"/>
  <c r="D3" i="18"/>
  <c r="D3" i="15"/>
  <c r="D3" i="19"/>
  <c r="D3" i="16"/>
  <c r="D3" i="20"/>
  <c r="D3" i="14"/>
  <c r="D3" i="17"/>
  <c r="C1" i="2"/>
  <c r="D1" i="3"/>
</calcChain>
</file>

<file path=xl/sharedStrings.xml><?xml version="1.0" encoding="utf-8"?>
<sst xmlns="http://schemas.openxmlformats.org/spreadsheetml/2006/main" count="1017" uniqueCount="404">
  <si>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</si>
  <si>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</si>
  <si>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</si>
  <si>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</si>
  <si>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Insert image of WRZ boundary (same as GIS shapefile)</t>
  </si>
  <si>
    <t xml:space="preserve">WRZ name </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</si>
  <si>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</si>
  <si>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</si>
  <si>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</si>
  <si>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</si>
  <si>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</si>
  <si>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</si>
  <si>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</si>
  <si>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</si>
  <si>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</si>
  <si>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</si>
  <si>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</si>
  <si>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</si>
  <si>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</si>
  <si>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</si>
  <si>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 : Key market information</t>
  </si>
  <si>
    <t>Line</t>
  </si>
  <si>
    <t>Description</t>
  </si>
  <si>
    <t>WRMP19 reference</t>
  </si>
  <si>
    <t>Units</t>
  </si>
  <si>
    <t>DPs</t>
  </si>
  <si>
    <t>Company Response</t>
  </si>
  <si>
    <t>Water Resource Zone location</t>
  </si>
  <si>
    <t>N/A</t>
  </si>
  <si>
    <t>Region / Counties</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</si>
  <si>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</si>
  <si>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</si>
  <si>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</si>
  <si>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</si>
  <si>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</si>
  <si>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</si>
  <si>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</si>
  <si>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</si>
  <si>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Level of service (Temporary Use Ban)</t>
  </si>
  <si>
    <t>1 in X</t>
  </si>
  <si>
    <t xml:space="preserve">Level of service – (Drought order for non-essential use ban) 
</t>
  </si>
  <si>
    <t xml:space="preserve">Level of service – Emergency drought order (reducing demand): rota cuts and standpipes 
</t>
  </si>
  <si>
    <t xml:space="preserve">Summary key cause of supply constraint (Hydrological / Licence / Asset) 
</t>
  </si>
  <si>
    <t>Text</t>
  </si>
  <si>
    <t>Drought plan option benefits</t>
  </si>
  <si>
    <t>Table 10 – Drought Plan links</t>
  </si>
  <si>
    <t>Ml/d</t>
  </si>
  <si>
    <t xml:space="preserve">Year of first zonal deficit (if any) 
</t>
  </si>
  <si>
    <t>Year</t>
  </si>
  <si>
    <t>Zone deficit summary</t>
  </si>
  <si>
    <t>High (&gt;10%) / Medium (5-10%) / Low (&lt;5%)</t>
  </si>
  <si>
    <t>A/A</t>
  </si>
  <si>
    <t>Other planning considerations and constraints</t>
  </si>
  <si>
    <t>Treatment works details</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</si>
  <si>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</si>
  <si>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</si>
  <si>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</si>
  <si>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</si>
  <si>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</si>
  <si>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</si>
  <si>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</si>
  <si>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</si>
  <si>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</si>
  <si>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</si>
  <si>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</si>
  <si>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</si>
  <si>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</si>
  <si>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</si>
  <si>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</si>
  <si>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</si>
  <si>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</si>
  <si>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</si>
  <si>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</si>
  <si>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</si>
  <si>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</si>
  <si>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</si>
  <si>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</si>
  <si>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</si>
  <si>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</si>
  <si>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</si>
  <si>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</si>
  <si>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</si>
  <si>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</si>
  <si>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</si>
  <si>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</si>
  <si>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</si>
  <si>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</si>
  <si>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</si>
  <si>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</si>
  <si>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</si>
  <si>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</si>
  <si>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</si>
  <si>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</si>
  <si>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</si>
  <si>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</si>
  <si>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</si>
  <si>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</si>
  <si>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</si>
  <si>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</si>
  <si>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</si>
  <si>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</si>
  <si>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</si>
  <si>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</si>
  <si>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</si>
  <si>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</si>
  <si>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</si>
  <si>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</si>
  <si>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</si>
  <si>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</si>
  <si>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</si>
  <si>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</si>
  <si>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</si>
  <si>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</si>
  <si>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</si>
  <si>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</si>
  <si>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</si>
  <si>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</si>
  <si>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</si>
  <si>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</si>
  <si>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</si>
  <si>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</si>
  <si>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</si>
  <si>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</si>
  <si>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</si>
  <si>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</si>
  <si>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</si>
  <si>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</si>
  <si>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</si>
  <si>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</si>
  <si>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</si>
  <si>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</si>
  <si>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</si>
  <si>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</si>
  <si>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</si>
  <si>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</si>
  <si>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</si>
  <si>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</si>
  <si>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</si>
  <si>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</si>
  <si>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</si>
  <si>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</si>
  <si>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</si>
  <si>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</si>
  <si>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</si>
  <si>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</si>
  <si>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</si>
  <si>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</si>
  <si>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</si>
  <si>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</si>
  <si>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</si>
  <si>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</si>
  <si>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</si>
  <si>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</si>
  <si>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</si>
  <si>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</si>
  <si>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</si>
  <si>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</si>
  <si>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</si>
  <si>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</si>
  <si>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</si>
  <si>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</si>
  <si>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</si>
  <si>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</si>
  <si>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</si>
  <si>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</si>
  <si>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</si>
  <si>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</si>
  <si>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</si>
  <si>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</si>
  <si>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</si>
  <si>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</si>
  <si>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</si>
  <si>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</si>
  <si>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</si>
  <si>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</si>
  <si>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</si>
  <si>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</si>
  <si>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</si>
  <si>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</si>
  <si>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</si>
  <si>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</si>
  <si>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</si>
  <si>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</si>
  <si>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</si>
  <si>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</si>
  <si>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</si>
  <si>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</si>
  <si>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</si>
  <si>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</si>
  <si>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</si>
  <si>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</si>
  <si>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</si>
  <si>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</si>
  <si>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</si>
  <si>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</si>
  <si>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</si>
  <si>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</si>
  <si>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</si>
  <si>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</si>
  <si>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</si>
  <si>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</si>
  <si>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</si>
  <si>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</si>
  <si>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</si>
  <si>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</si>
  <si>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</si>
  <si>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</si>
  <si>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</si>
  <si>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</si>
  <si>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</si>
  <si>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</si>
  <si>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</si>
  <si>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</si>
  <si>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</si>
  <si>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</si>
  <si>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</si>
  <si>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</si>
  <si>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</si>
  <si>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</si>
  <si>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</si>
  <si>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</si>
  <si>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</si>
  <si>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</si>
  <si>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</si>
  <si>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</si>
  <si>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</si>
  <si>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</si>
  <si>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</si>
  <si>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</si>
  <si>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</si>
  <si>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</si>
  <si>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</si>
  <si>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</si>
  <si>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</si>
  <si>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</si>
  <si>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</si>
  <si>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</si>
  <si>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</si>
  <si>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</si>
  <si>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</si>
  <si>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</si>
  <si>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</si>
  <si>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</si>
  <si>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</si>
  <si>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</si>
  <si>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</si>
  <si>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</si>
  <si>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</si>
  <si>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</si>
  <si>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</si>
  <si>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</si>
  <si>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</si>
  <si>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</si>
  <si>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</si>
  <si>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</si>
  <si>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</si>
  <si>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</si>
  <si>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</si>
  <si>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</si>
  <si>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</si>
  <si>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</si>
  <si>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</si>
  <si>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</si>
  <si>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</si>
  <si>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</si>
  <si>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</si>
  <si>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</si>
  <si>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</si>
  <si>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</si>
  <si>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</si>
  <si>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</si>
  <si>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</si>
  <si>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</si>
  <si>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</si>
  <si>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</si>
  <si>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</si>
  <si>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</si>
  <si>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</si>
  <si>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</si>
  <si>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</si>
  <si>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</si>
  <si>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</si>
  <si>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</si>
  <si>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</si>
  <si>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</si>
  <si>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</si>
  <si>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</si>
  <si>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</si>
  <si>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</si>
  <si>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</si>
  <si>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</si>
  <si>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</si>
  <si>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</si>
  <si>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</si>
  <si>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</si>
  <si>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</si>
  <si>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</si>
  <si>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</si>
  <si>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</si>
  <si>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</si>
  <si>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</si>
  <si>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</si>
  <si>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</si>
  <si>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</si>
  <si>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</si>
  <si>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</si>
  <si>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</si>
  <si>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</si>
  <si>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</si>
  <si>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</si>
  <si>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</si>
  <si>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</si>
  <si>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</si>
  <si>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</si>
  <si>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</si>
  <si>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</si>
  <si>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</si>
  <si>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</si>
  <si>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</si>
  <si>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</si>
  <si>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</si>
  <si>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</si>
  <si>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</si>
  <si>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</si>
  <si>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</si>
  <si>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</si>
  <si>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</si>
  <si>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</si>
  <si>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</si>
  <si>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</si>
  <si>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</si>
  <si>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Option reference number</t>
  </si>
  <si>
    <t>Table 5: Feasible options
Column D</t>
  </si>
  <si>
    <t xml:space="preserve">Type of option </t>
  </si>
  <si>
    <t>Table 5: Feasible options
Column E</t>
  </si>
  <si>
    <t>Preferred option</t>
  </si>
  <si>
    <t>Table 5: Feasible options
Column F</t>
  </si>
  <si>
    <t>Y/N</t>
  </si>
  <si>
    <t xml:space="preserve">Planned scheme start date </t>
  </si>
  <si>
    <t>Table 5: Feasible options
Column G</t>
  </si>
  <si>
    <t>Progress of planned scheme</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</si>
  <si>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</si>
  <si>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</si>
  <si>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</si>
  <si>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</si>
  <si>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</si>
  <si>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</si>
  <si>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</si>
  <si>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</si>
  <si>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</si>
  <si>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</si>
  <si>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</si>
  <si>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</si>
  <si>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</si>
  <si>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</si>
  <si>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</si>
  <si>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</si>
  <si>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</si>
  <si>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</si>
  <si>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</si>
  <si>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</si>
  <si>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</si>
  <si>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</si>
  <si>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</si>
  <si>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</si>
  <si>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</si>
  <si>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</si>
  <si>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</si>
  <si>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</si>
  <si>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</si>
  <si>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</si>
  <si>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</si>
  <si>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</si>
  <si>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</si>
  <si>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</si>
  <si>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</si>
  <si>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</si>
  <si>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</si>
  <si>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</si>
  <si>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</si>
  <si>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</si>
  <si>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</si>
  <si>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</si>
  <si>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</si>
  <si>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</si>
  <si>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</si>
  <si>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</si>
  <si>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</si>
  <si>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DCWW</t>
  </si>
  <si>
    <t>WRMP19</t>
  </si>
  <si>
    <t>n/a</t>
  </si>
  <si>
    <t>Mr Richard Amos M: 07825 601122 E: Richard.Amos@dwrcymru.com</t>
  </si>
  <si>
    <t>The data has been reviewed internally in accordance with our QA policy. External independent auditors reported that the processes were consistent with WRPG, reflected the WG Guiding Principles and Ofwat interlinked 2019 price review, and incorporated appropriate levels of quality assurance.</t>
  </si>
  <si>
    <t>All</t>
  </si>
  <si>
    <t>First issue</t>
  </si>
  <si>
    <t>https://www.dwrcymru.com/en/our-services/water/water-resources/ofwat-market-tables</t>
  </si>
  <si>
    <t>Elan Builth</t>
  </si>
  <si>
    <t xml:space="preserve">This zone covers a large area of Powys, centred on the Elan Valley reservoirs and the town of Builth Wells.  </t>
  </si>
  <si>
    <t>DYCP</t>
  </si>
  <si>
    <t>1 in 20</t>
  </si>
  <si>
    <t>1 in 40</t>
  </si>
  <si>
    <t>&gt;1:200</t>
  </si>
  <si>
    <t>Daily abstraction licence limit.</t>
  </si>
  <si>
    <t>n/a, al WTW &lt; 10 Ml/d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</si>
</sst>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9"/>
      <color theme="8"/>
      <name val="Arial"/>
      <family val="2"/>
    </font>
    <font>
      <sz val="9"/>
      <color rgb="FFFF0000"/>
      <name val="Arial"/>
      <family val="2"/>
    </font>
    <font>
      <sz val="9"/>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DEAB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right style="medium">
        <color rgb="FF857362"/>
      </right>
      <top style="medium">
        <color rgb="FF857362"/>
      </top>
      <bottom style="thin">
        <color rgb="FF857362"/>
      </bottom>
      <diagonal/>
    </border>
  </borders>
  <cellStyleXfs count="4">
    <xf numFmtId="0" fontId="0" fillId="0" borderId="0"/>
    <xf numFmtId="0" fontId="1" fillId="0" borderId="0"/>
    <xf numFmtId="9" fontId="1" fillId="0" borderId="0" applyFont="0" applyFill="0" applyBorder="0" applyAlignment="0" applyProtection="0"/>
    <xf numFmtId="0" fontId="17" fillId="0" borderId="0" applyNumberFormat="0" applyFill="0" applyBorder="0" applyAlignment="0" applyProtection="0"/>
  </cellStyleXfs>
  <cellXfs count="146">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0" fontId="3" fillId="3" borderId="10" xfId="1" applyFont="1" applyFill="1" applyBorder="1" applyAlignment="1">
      <alignment horizontal="left" vertical="center"/>
    </xf>
    <xf numFmtId="0" fontId="4" fillId="0" borderId="9" xfId="1" applyFont="1" applyBorder="1" applyAlignment="1">
      <alignment vertical="center" wrapText="1"/>
    </xf>
    <xf numFmtId="15" fontId="4" fillId="4" borderId="8" xfId="1" applyNumberFormat="1" applyFont="1" applyFill="1" applyBorder="1" applyAlignment="1">
      <alignment horizontal="left" vertical="center" wrapText="1"/>
    </xf>
    <xf numFmtId="15" fontId="4" fillId="4" borderId="6" xfId="1" applyNumberFormat="1" applyFont="1" applyFill="1" applyBorder="1" applyAlignment="1">
      <alignment horizontal="left" vertical="center" wrapText="1"/>
    </xf>
    <xf numFmtId="0" fontId="17" fillId="4" borderId="6" xfId="3" applyFill="1" applyBorder="1" applyAlignment="1">
      <alignment horizontal="left" vertical="center" wrapText="1"/>
    </xf>
    <xf numFmtId="0" fontId="14" fillId="11" borderId="28" xfId="0" applyFont="1" applyFill="1" applyBorder="1" applyAlignment="1">
      <alignment vertical="center"/>
    </xf>
    <xf numFmtId="0" fontId="18" fillId="4" borderId="9" xfId="1" applyFont="1" applyFill="1" applyBorder="1" applyAlignment="1">
      <alignment horizontal="left" vertical="center" wrapText="1"/>
    </xf>
    <xf numFmtId="9" fontId="18" fillId="4" borderId="9" xfId="2" applyFont="1" applyFill="1" applyBorder="1" applyAlignment="1">
      <alignment horizontal="left" vertical="center" wrapText="1"/>
    </xf>
    <xf numFmtId="0" fontId="19" fillId="4" borderId="9" xfId="1" applyFont="1" applyFill="1" applyBorder="1" applyAlignment="1">
      <alignment horizontal="left" vertical="center" wrapText="1"/>
    </xf>
    <xf numFmtId="2" fontId="7" fillId="4" borderId="14" xfId="1" applyNumberFormat="1" applyFont="1" applyFill="1" applyBorder="1" applyAlignment="1">
      <alignment vertical="center"/>
    </xf>
    <xf numFmtId="0" fontId="9" fillId="3" borderId="3" xfId="1" applyFont="1" applyFill="1" applyBorder="1" applyAlignment="1">
      <alignment horizontal="center" vertical="center"/>
    </xf>
    <xf numFmtId="2" fontId="7" fillId="4" borderId="9" xfId="1" applyNumberFormat="1" applyFont="1" applyFill="1" applyBorder="1" applyAlignment="1">
      <alignment vertical="center"/>
    </xf>
    <xf numFmtId="2" fontId="7" fillId="4" borderId="27" xfId="1" applyNumberFormat="1" applyFont="1" applyFill="1" applyBorder="1" applyAlignment="1">
      <alignment vertical="center"/>
    </xf>
    <xf numFmtId="14" fontId="4" fillId="4" borderId="9" xfId="1" applyNumberFormat="1" applyFont="1" applyFill="1" applyBorder="1" applyAlignment="1">
      <alignment vertical="center"/>
    </xf>
    <xf numFmtId="164" fontId="18" fillId="4" borderId="9" xfId="1" applyNumberFormat="1" applyFont="1" applyFill="1" applyBorder="1" applyAlignment="1">
      <alignment horizontal="left" vertical="center" wrapText="1"/>
    </xf>
    <xf numFmtId="164"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9" fontId="7" fillId="4" borderId="9" xfId="2" applyFont="1" applyFill="1" applyBorder="1" applyAlignment="1">
      <alignment vertical="center"/>
    </xf>
    <xf numFmtId="9" fontId="18" fillId="4" borderId="9" xfId="1" applyNumberFormat="1" applyFont="1" applyFill="1" applyBorder="1" applyAlignment="1">
      <alignment horizontal="left" vertical="center" wrapText="1"/>
    </xf>
    <xf numFmtId="2" fontId="20" fillId="4" borderId="27" xfId="1" applyNumberFormat="1" applyFont="1" applyFill="1" applyBorder="1" applyAlignment="1">
      <alignment vertical="center"/>
    </xf>
    <xf numFmtId="0" fontId="2" fillId="2" borderId="0"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4">
    <cellStyle name="Hyperlink" xfId="3" builtinId="8"/>
    <cellStyle name="Normal" xfId="0" builtinId="0"/>
    <cellStyle name="Normal 3" xfId="1" xr:uid="{00000000-0005-0000-0000-000001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879967</xdr:colOff>
      <xdr:row>5</xdr:row>
      <xdr:rowOff>122484</xdr:rowOff>
    </xdr:from>
    <xdr:to>
      <xdr:col>4</xdr:col>
      <xdr:colOff>2866882</xdr:colOff>
      <xdr:row>14</xdr:row>
      <xdr:rowOff>717085</xdr:rowOff>
    </xdr:to>
    <xdr:pic>
      <xdr:nvPicPr>
        <xdr:cNvPr id="6" name="Picture 5">
          <a:extLst>
            <a:ext uri="{FF2B5EF4-FFF2-40B4-BE49-F238E27FC236}">
              <a16:creationId xmlns:a16="http://schemas.microsoft.com/office/drawing/2014/main" id="{8C994113-DA05-4202-B80E-B880D64B67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3023" y="1533595"/>
          <a:ext cx="1986915" cy="28453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wrcymru.com/en/our-services/water/water-resources/ofwat-market-tab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90" zoomScaleNormal="90" workbookViewId="0">
      <selection activeCell="E3" sqref="E3"/>
    </sheetView>
  </sheetViews>
  <sheetFormatPr defaultColWidth="0" defaultRowHeight="13.9" customHeight="1" zeroHeight="1" x14ac:dyDescent="0.3"/>
  <cols>
    <col min="1" max="1" width="1.75" customWidth="1"/>
    <col min="2" max="2" width="51.25" customWidth="1"/>
    <col min="3" max="3" width="56.33203125" customWidth="1"/>
    <col min="4" max="4" width="4.08203125" customWidth="1"/>
    <col min="5" max="5" width="47.83203125" customWidth="1"/>
    <col min="6" max="7" width="8.75" customWidth="1"/>
    <col min="8" max="16384" width="8.75" hidden="1"/>
  </cols>
  <sheetData>
    <row r="1" spans="1:7" ht="20" x14ac:dyDescent="0.3">
      <c r="B1" s="1" t="s">
        <v>0</v>
      </c>
      <c r="C1" s="2" t="str">
        <f>C5</f>
        <v>DCWW</v>
      </c>
    </row>
    <row r="2" spans="1:7" ht="12" customHeight="1" thickBot="1" x14ac:dyDescent="0.35"/>
    <row r="3" spans="1:7" ht="50.5" thickBot="1" x14ac:dyDescent="0.35">
      <c r="B3" s="3" t="s">
        <v>1</v>
      </c>
      <c r="C3" s="95" t="s">
        <v>2</v>
      </c>
      <c r="E3" s="4"/>
    </row>
    <row r="4" spans="1:7" ht="12" customHeight="1" thickBot="1" x14ac:dyDescent="0.4">
      <c r="B4" s="5"/>
      <c r="C4" s="6"/>
    </row>
    <row r="5" spans="1:7" ht="16" x14ac:dyDescent="0.3">
      <c r="B5" s="7" t="s">
        <v>3</v>
      </c>
      <c r="C5" s="49" t="s">
        <v>388</v>
      </c>
      <c r="E5" s="8" t="s">
        <v>4</v>
      </c>
    </row>
    <row r="6" spans="1:7" ht="16.5" thickBot="1" x14ac:dyDescent="0.35">
      <c r="B6" s="9" t="s">
        <v>5</v>
      </c>
      <c r="C6" s="50" t="s">
        <v>396</v>
      </c>
      <c r="E6" s="10"/>
    </row>
    <row r="7" spans="1:7" ht="12" customHeight="1" thickBot="1" x14ac:dyDescent="0.35">
      <c r="A7" s="11"/>
      <c r="B7" s="12"/>
      <c r="D7" s="11"/>
      <c r="E7" s="13"/>
      <c r="F7" s="11"/>
      <c r="G7" s="11"/>
    </row>
    <row r="8" spans="1:7" ht="16" x14ac:dyDescent="0.3">
      <c r="B8" s="7" t="s">
        <v>6</v>
      </c>
      <c r="C8" s="49" t="s">
        <v>389</v>
      </c>
      <c r="E8" s="10"/>
    </row>
    <row r="9" spans="1:7" ht="16" x14ac:dyDescent="0.3">
      <c r="B9" s="14" t="s">
        <v>7</v>
      </c>
      <c r="C9" s="98">
        <v>44887</v>
      </c>
      <c r="E9" s="10"/>
    </row>
    <row r="10" spans="1:7" ht="16.5" thickBot="1" x14ac:dyDescent="0.35">
      <c r="B10" s="9" t="s">
        <v>8</v>
      </c>
      <c r="C10" s="99">
        <v>44887</v>
      </c>
      <c r="E10" s="10"/>
    </row>
    <row r="11" spans="1:7" ht="12" customHeight="1" thickBot="1" x14ac:dyDescent="0.35">
      <c r="A11" s="11"/>
      <c r="B11" s="12"/>
      <c r="C11" s="46"/>
      <c r="D11" s="11"/>
      <c r="E11" s="13"/>
      <c r="F11" s="11"/>
      <c r="G11" s="11"/>
    </row>
    <row r="12" spans="1:7" ht="32" x14ac:dyDescent="0.3">
      <c r="B12" s="7" t="s">
        <v>9</v>
      </c>
      <c r="C12" s="101" t="s">
        <v>391</v>
      </c>
      <c r="E12" s="10"/>
    </row>
    <row r="13" spans="1:7" ht="43" customHeight="1" thickBot="1" x14ac:dyDescent="0.35">
      <c r="B13" s="9" t="s">
        <v>10</v>
      </c>
      <c r="C13" s="100" t="s">
        <v>395</v>
      </c>
      <c r="E13" s="10"/>
    </row>
    <row r="14" spans="1:7" ht="12" customHeight="1" thickBot="1" x14ac:dyDescent="0.45">
      <c r="B14" s="15"/>
      <c r="C14" s="47"/>
      <c r="E14" s="10"/>
    </row>
    <row r="15" spans="1:7" ht="67" customHeight="1" thickBot="1" x14ac:dyDescent="0.35">
      <c r="B15" s="16" t="s">
        <v>11</v>
      </c>
      <c r="C15" s="48" t="s">
        <v>392</v>
      </c>
      <c r="E15" s="4"/>
    </row>
    <row r="16" spans="1:7" ht="12" customHeight="1" x14ac:dyDescent="0.35">
      <c r="B16" s="5"/>
      <c r="C16" s="6"/>
    </row>
    <row r="17" spans="2:6" ht="16.5" thickBot="1" x14ac:dyDescent="0.35">
      <c r="B17" s="8" t="s">
        <v>12</v>
      </c>
    </row>
    <row r="18" spans="2:6" ht="14.5" thickBot="1" x14ac:dyDescent="0.35">
      <c r="E18" s="18" t="s">
        <v>13</v>
      </c>
      <c r="F18" s="17"/>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9" customHeight="1" x14ac:dyDescent="0.3"/>
  </sheetData>
  <hyperlinks>
    <hyperlink ref="C13" r:id="rId1" xr:uid="{DA7221F9-1818-4BF4-B524-EF6B677652EB}"/>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70" zoomScaleNormal="70" workbookViewId="0">
      <selection activeCell="J9" sqref="J9"/>
    </sheetView>
  </sheetViews>
  <sheetFormatPr defaultColWidth="0" defaultRowHeight="14" zeroHeight="1" x14ac:dyDescent="0.3"/>
  <cols>
    <col min="1" max="1" width="2.75" customWidth="1"/>
    <col min="2" max="2" width="4.08203125" customWidth="1"/>
    <col min="3" max="3" width="70.58203125" customWidth="1"/>
    <col min="4" max="4" width="16.58203125" customWidth="1"/>
    <col min="5" max="5" width="14.58203125" customWidth="1"/>
    <col min="6" max="6" width="5.58203125" customWidth="1"/>
    <col min="7" max="7" width="3.25" customWidth="1"/>
    <col min="8" max="27" width="10.75" customWidth="1"/>
    <col min="28" max="56" width="8.75" customWidth="1"/>
    <col min="57" max="16384" width="8.75" hidden="1"/>
  </cols>
  <sheetData>
    <row r="1" spans="2:27" ht="20" x14ac:dyDescent="0.3">
      <c r="B1" s="116" t="s">
        <v>308</v>
      </c>
      <c r="C1" s="116"/>
      <c r="D1" s="116"/>
      <c r="E1" s="116"/>
      <c r="F1" s="116"/>
    </row>
    <row r="2" spans="2:27" ht="14.5" thickBot="1" x14ac:dyDescent="0.35"/>
    <row r="3" spans="2:27" ht="16.5" thickBot="1" x14ac:dyDescent="0.35">
      <c r="B3" s="128" t="s">
        <v>3</v>
      </c>
      <c r="C3" s="129"/>
      <c r="D3" s="138" t="str">
        <f>'Cover sheet'!C5</f>
        <v>DCWW</v>
      </c>
      <c r="E3" s="139"/>
      <c r="F3" s="140"/>
    </row>
    <row r="4" spans="2:27" ht="16.5" thickBot="1" x14ac:dyDescent="0.35">
      <c r="B4" s="128" t="s">
        <v>5</v>
      </c>
      <c r="C4" s="129"/>
      <c r="D4" s="138" t="str">
        <f>'Cover sheet'!C6</f>
        <v>Elan Builth</v>
      </c>
      <c r="E4" s="139"/>
      <c r="F4" s="140"/>
    </row>
    <row r="5" spans="2:27" ht="16" thickBot="1" x14ac:dyDescent="0.35">
      <c r="C5" s="44"/>
      <c r="D5" s="45"/>
    </row>
    <row r="6" spans="2:27" ht="14.5" thickBot="1" x14ac:dyDescent="0.35">
      <c r="B6" s="74" t="s">
        <v>21</v>
      </c>
      <c r="C6" s="73" t="s">
        <v>93</v>
      </c>
      <c r="D6" s="21" t="s">
        <v>23</v>
      </c>
      <c r="E6" s="21" t="s">
        <v>24</v>
      </c>
      <c r="F6" s="89" t="s">
        <v>25</v>
      </c>
      <c r="H6" s="21" t="s">
        <v>309</v>
      </c>
      <c r="I6" s="21" t="s">
        <v>310</v>
      </c>
      <c r="J6" s="21" t="s">
        <v>311</v>
      </c>
      <c r="K6" s="21" t="s">
        <v>312</v>
      </c>
      <c r="L6" s="21" t="s">
        <v>313</v>
      </c>
      <c r="M6" s="21" t="s">
        <v>314</v>
      </c>
      <c r="N6" s="21" t="s">
        <v>315</v>
      </c>
      <c r="O6" s="21" t="s">
        <v>316</v>
      </c>
      <c r="P6" s="21" t="s">
        <v>317</v>
      </c>
      <c r="Q6" s="21" t="s">
        <v>318</v>
      </c>
      <c r="R6" s="21" t="s">
        <v>319</v>
      </c>
      <c r="S6" s="21" t="s">
        <v>320</v>
      </c>
      <c r="T6" s="21" t="s">
        <v>321</v>
      </c>
      <c r="U6" s="21" t="s">
        <v>322</v>
      </c>
      <c r="V6" s="21" t="s">
        <v>323</v>
      </c>
      <c r="W6" s="21" t="s">
        <v>324</v>
      </c>
      <c r="X6" s="21" t="s">
        <v>325</v>
      </c>
      <c r="Y6" s="21" t="s">
        <v>326</v>
      </c>
      <c r="Z6" s="21" t="s">
        <v>327</v>
      </c>
      <c r="AA6" s="21" t="s">
        <v>328</v>
      </c>
    </row>
    <row r="7" spans="2:27" ht="37.5" x14ac:dyDescent="0.3">
      <c r="B7" s="68">
        <v>1</v>
      </c>
      <c r="C7" s="34" t="s">
        <v>329</v>
      </c>
      <c r="D7" s="41" t="s">
        <v>330</v>
      </c>
      <c r="E7" s="41" t="s">
        <v>43</v>
      </c>
      <c r="F7" s="41" t="s">
        <v>28</v>
      </c>
      <c r="H7" s="37"/>
      <c r="I7" s="37"/>
      <c r="J7" s="37"/>
      <c r="K7" s="37"/>
      <c r="L7" s="37"/>
      <c r="M7" s="37"/>
      <c r="N7" s="37"/>
      <c r="O7" s="37"/>
      <c r="P7" s="37"/>
      <c r="Q7" s="37"/>
      <c r="R7" s="37"/>
      <c r="S7" s="37"/>
      <c r="T7" s="37"/>
      <c r="U7" s="37"/>
      <c r="V7" s="37"/>
      <c r="W7" s="37"/>
      <c r="X7" s="37"/>
      <c r="Y7" s="37"/>
      <c r="Z7" s="37"/>
      <c r="AA7" s="37"/>
    </row>
    <row r="8" spans="2:27" ht="37.5" x14ac:dyDescent="0.3">
      <c r="B8" s="68">
        <v>2</v>
      </c>
      <c r="C8" s="97" t="s">
        <v>331</v>
      </c>
      <c r="D8" s="41" t="s">
        <v>332</v>
      </c>
      <c r="E8" s="41" t="s">
        <v>43</v>
      </c>
      <c r="F8" s="41" t="s">
        <v>28</v>
      </c>
      <c r="H8" s="37"/>
      <c r="I8" s="37"/>
      <c r="J8" s="37"/>
      <c r="K8" s="37"/>
      <c r="L8" s="37"/>
      <c r="M8" s="37"/>
      <c r="N8" s="37"/>
      <c r="O8" s="37"/>
      <c r="P8" s="37"/>
      <c r="Q8" s="37"/>
      <c r="R8" s="37"/>
      <c r="S8" s="37"/>
      <c r="T8" s="37"/>
      <c r="U8" s="37"/>
      <c r="V8" s="37"/>
      <c r="W8" s="37"/>
      <c r="X8" s="37"/>
      <c r="Y8" s="37"/>
      <c r="Z8" s="37"/>
      <c r="AA8" s="37"/>
    </row>
    <row r="9" spans="2:27" ht="37.5" x14ac:dyDescent="0.3">
      <c r="B9" s="68">
        <v>3</v>
      </c>
      <c r="C9" s="97" t="s">
        <v>333</v>
      </c>
      <c r="D9" s="41" t="s">
        <v>334</v>
      </c>
      <c r="E9" s="41" t="s">
        <v>43</v>
      </c>
      <c r="F9" s="41" t="s">
        <v>28</v>
      </c>
      <c r="H9" s="37"/>
      <c r="I9" s="37"/>
      <c r="J9" s="37"/>
      <c r="K9" s="37"/>
      <c r="L9" s="37"/>
      <c r="M9" s="37"/>
      <c r="N9" s="37"/>
      <c r="O9" s="37"/>
      <c r="P9" s="37"/>
      <c r="Q9" s="37"/>
      <c r="R9" s="37"/>
      <c r="S9" s="37"/>
      <c r="T9" s="37"/>
      <c r="U9" s="37"/>
      <c r="V9" s="37"/>
      <c r="W9" s="37"/>
      <c r="X9" s="37"/>
      <c r="Y9" s="37"/>
      <c r="Z9" s="37"/>
      <c r="AA9" s="37"/>
    </row>
    <row r="10" spans="2:27" ht="37.5" x14ac:dyDescent="0.3">
      <c r="B10" s="68">
        <v>4</v>
      </c>
      <c r="C10" s="97" t="s">
        <v>335</v>
      </c>
      <c r="D10" s="41" t="s">
        <v>336</v>
      </c>
      <c r="E10" s="41" t="s">
        <v>337</v>
      </c>
      <c r="F10" s="41" t="s">
        <v>28</v>
      </c>
      <c r="H10" s="37"/>
      <c r="I10" s="37"/>
      <c r="J10" s="37"/>
      <c r="K10" s="37"/>
      <c r="L10" s="37"/>
      <c r="M10" s="37"/>
      <c r="N10" s="37"/>
      <c r="O10" s="37"/>
      <c r="P10" s="37"/>
      <c r="Q10" s="37"/>
      <c r="R10" s="37"/>
      <c r="S10" s="37"/>
      <c r="T10" s="37"/>
      <c r="U10" s="37"/>
      <c r="V10" s="37"/>
      <c r="W10" s="37"/>
      <c r="X10" s="37"/>
      <c r="Y10" s="37"/>
      <c r="Z10" s="37"/>
      <c r="AA10" s="37"/>
    </row>
    <row r="11" spans="2:27" ht="37.5" x14ac:dyDescent="0.3">
      <c r="B11" s="68">
        <v>5</v>
      </c>
      <c r="C11" s="97" t="s">
        <v>338</v>
      </c>
      <c r="D11" s="41" t="s">
        <v>339</v>
      </c>
      <c r="E11" s="41" t="s">
        <v>48</v>
      </c>
      <c r="F11" s="41" t="s">
        <v>28</v>
      </c>
      <c r="H11" s="37"/>
      <c r="I11" s="37"/>
      <c r="J11" s="37"/>
      <c r="K11" s="37"/>
      <c r="L11" s="37"/>
      <c r="M11" s="37"/>
      <c r="N11" s="37"/>
      <c r="O11" s="37"/>
      <c r="P11" s="37"/>
      <c r="Q11" s="37"/>
      <c r="R11" s="37"/>
      <c r="S11" s="37"/>
      <c r="T11" s="37"/>
      <c r="U11" s="37"/>
      <c r="V11" s="37"/>
      <c r="W11" s="37"/>
      <c r="X11" s="37"/>
      <c r="Y11" s="37"/>
      <c r="Z11" s="37"/>
      <c r="AA11" s="37"/>
    </row>
    <row r="12" spans="2:27" ht="38.65" customHeight="1" x14ac:dyDescent="0.3">
      <c r="B12" s="68">
        <v>6</v>
      </c>
      <c r="C12" s="97" t="s">
        <v>340</v>
      </c>
      <c r="D12" s="41" t="s">
        <v>28</v>
      </c>
      <c r="E12" s="41" t="s">
        <v>43</v>
      </c>
      <c r="F12" s="41" t="s">
        <v>28</v>
      </c>
      <c r="H12" s="37"/>
      <c r="I12" s="37"/>
      <c r="J12" s="37"/>
      <c r="K12" s="37"/>
      <c r="L12" s="37"/>
      <c r="M12" s="37"/>
      <c r="N12" s="37"/>
      <c r="O12" s="37"/>
      <c r="P12" s="37"/>
      <c r="Q12" s="37"/>
      <c r="R12" s="37"/>
      <c r="S12" s="37"/>
      <c r="T12" s="37"/>
      <c r="U12" s="37"/>
      <c r="V12" s="37"/>
      <c r="W12" s="37"/>
      <c r="X12" s="37"/>
      <c r="Y12" s="37"/>
      <c r="Z12" s="37"/>
      <c r="AA12" s="37"/>
    </row>
    <row r="13" spans="2:27" ht="37.5" x14ac:dyDescent="0.3">
      <c r="B13" s="68">
        <v>7</v>
      </c>
      <c r="C13" s="97" t="s">
        <v>341</v>
      </c>
      <c r="D13" s="41" t="s">
        <v>342</v>
      </c>
      <c r="E13" s="41" t="s">
        <v>46</v>
      </c>
      <c r="F13" s="41">
        <v>1</v>
      </c>
      <c r="H13" s="37"/>
      <c r="I13" s="37"/>
      <c r="J13" s="37"/>
      <c r="K13" s="37"/>
      <c r="L13" s="37"/>
      <c r="M13" s="37"/>
      <c r="N13" s="37"/>
      <c r="O13" s="37"/>
      <c r="P13" s="37"/>
      <c r="Q13" s="37"/>
      <c r="R13" s="37"/>
      <c r="S13" s="37"/>
      <c r="T13" s="37"/>
      <c r="U13" s="37"/>
      <c r="V13" s="37"/>
      <c r="W13" s="37"/>
      <c r="X13" s="37"/>
      <c r="Y13" s="37"/>
      <c r="Z13" s="37"/>
      <c r="AA13" s="37"/>
    </row>
    <row r="14" spans="2:27" ht="37.5" x14ac:dyDescent="0.3">
      <c r="B14" s="68">
        <v>8</v>
      </c>
      <c r="C14" s="97" t="s">
        <v>343</v>
      </c>
      <c r="D14" s="41" t="s">
        <v>344</v>
      </c>
      <c r="E14" s="41" t="s">
        <v>345</v>
      </c>
      <c r="F14" s="41">
        <v>2</v>
      </c>
      <c r="H14" s="37"/>
      <c r="I14" s="37"/>
      <c r="J14" s="37"/>
      <c r="K14" s="37"/>
      <c r="L14" s="37"/>
      <c r="M14" s="37"/>
      <c r="N14" s="37"/>
      <c r="O14" s="37"/>
      <c r="P14" s="37"/>
      <c r="Q14" s="37"/>
      <c r="R14" s="37"/>
      <c r="S14" s="37"/>
      <c r="T14" s="37"/>
      <c r="U14" s="37"/>
      <c r="V14" s="37"/>
      <c r="W14" s="37"/>
      <c r="X14" s="37"/>
      <c r="Y14" s="37"/>
      <c r="Z14" s="37"/>
      <c r="AA14" s="37"/>
    </row>
    <row r="15" spans="2:27" ht="37.5" x14ac:dyDescent="0.3">
      <c r="B15" s="68">
        <v>9</v>
      </c>
      <c r="C15" s="97" t="s">
        <v>346</v>
      </c>
      <c r="D15" s="41" t="s">
        <v>347</v>
      </c>
      <c r="E15" s="41" t="s">
        <v>348</v>
      </c>
      <c r="F15" s="41">
        <v>2</v>
      </c>
      <c r="H15" s="37"/>
      <c r="I15" s="37"/>
      <c r="J15" s="37"/>
      <c r="K15" s="37"/>
      <c r="L15" s="37"/>
      <c r="M15" s="37"/>
      <c r="N15" s="37"/>
      <c r="O15" s="37"/>
      <c r="P15" s="37"/>
      <c r="Q15" s="37"/>
      <c r="R15" s="37"/>
      <c r="S15" s="37"/>
      <c r="T15" s="37"/>
      <c r="U15" s="37"/>
      <c r="V15" s="37"/>
      <c r="W15" s="37"/>
      <c r="X15" s="37"/>
      <c r="Y15" s="37"/>
      <c r="Z15" s="37"/>
      <c r="AA15" s="37"/>
    </row>
    <row r="16" spans="2:27" ht="37.5" x14ac:dyDescent="0.3">
      <c r="B16" s="68">
        <v>10</v>
      </c>
      <c r="C16" s="97" t="s">
        <v>349</v>
      </c>
      <c r="D16" s="41" t="s">
        <v>350</v>
      </c>
      <c r="E16" s="41" t="s">
        <v>348</v>
      </c>
      <c r="F16" s="41">
        <v>2</v>
      </c>
      <c r="H16" s="37"/>
      <c r="I16" s="37"/>
      <c r="J16" s="37"/>
      <c r="K16" s="37"/>
      <c r="L16" s="37"/>
      <c r="M16" s="37"/>
      <c r="N16" s="37"/>
      <c r="O16" s="37"/>
      <c r="P16" s="37"/>
      <c r="Q16" s="37"/>
      <c r="R16" s="37"/>
      <c r="S16" s="37"/>
      <c r="T16" s="37"/>
      <c r="U16" s="37"/>
      <c r="V16" s="37"/>
      <c r="W16" s="37"/>
      <c r="X16" s="37"/>
      <c r="Y16" s="37"/>
      <c r="Z16" s="37"/>
      <c r="AA16" s="37"/>
    </row>
    <row r="17" spans="1:27" ht="37.5" x14ac:dyDescent="0.3">
      <c r="B17" s="68">
        <v>11</v>
      </c>
      <c r="C17" s="97" t="s">
        <v>351</v>
      </c>
      <c r="D17" s="41" t="s">
        <v>352</v>
      </c>
      <c r="E17" s="41" t="s">
        <v>348</v>
      </c>
      <c r="F17" s="41">
        <v>2</v>
      </c>
      <c r="H17" s="37"/>
      <c r="I17" s="37"/>
      <c r="J17" s="37"/>
      <c r="K17" s="37"/>
      <c r="L17" s="37"/>
      <c r="M17" s="37"/>
      <c r="N17" s="37"/>
      <c r="O17" s="37"/>
      <c r="P17" s="37"/>
      <c r="Q17" s="37"/>
      <c r="R17" s="37"/>
      <c r="S17" s="37"/>
      <c r="T17" s="37"/>
      <c r="U17" s="37"/>
      <c r="V17" s="37"/>
      <c r="W17" s="37"/>
      <c r="X17" s="37"/>
      <c r="Y17" s="37"/>
      <c r="Z17" s="37"/>
      <c r="AA17" s="37"/>
    </row>
    <row r="18" spans="1:27" ht="37.5" x14ac:dyDescent="0.3">
      <c r="B18" s="68">
        <v>12</v>
      </c>
      <c r="C18" s="97" t="s">
        <v>353</v>
      </c>
      <c r="D18" s="41" t="s">
        <v>354</v>
      </c>
      <c r="E18" s="41" t="s">
        <v>348</v>
      </c>
      <c r="F18" s="41">
        <v>2</v>
      </c>
      <c r="H18" s="37"/>
      <c r="I18" s="37"/>
      <c r="J18" s="37"/>
      <c r="K18" s="37"/>
      <c r="L18" s="37"/>
      <c r="M18" s="37"/>
      <c r="N18" s="37"/>
      <c r="O18" s="37"/>
      <c r="P18" s="37"/>
      <c r="Q18" s="37"/>
      <c r="R18" s="37"/>
      <c r="S18" s="37"/>
      <c r="T18" s="37"/>
      <c r="U18" s="37"/>
      <c r="V18" s="37"/>
      <c r="W18" s="37"/>
      <c r="X18" s="37"/>
      <c r="Y18" s="37"/>
      <c r="Z18" s="37"/>
      <c r="AA18" s="37"/>
    </row>
    <row r="19" spans="1:27" ht="37.5" x14ac:dyDescent="0.3">
      <c r="B19" s="68">
        <v>13</v>
      </c>
      <c r="C19" s="97" t="s">
        <v>355</v>
      </c>
      <c r="D19" s="41" t="s">
        <v>356</v>
      </c>
      <c r="E19" s="41" t="s">
        <v>348</v>
      </c>
      <c r="F19" s="41">
        <v>2</v>
      </c>
      <c r="H19" s="37"/>
      <c r="I19" s="37"/>
      <c r="J19" s="37"/>
      <c r="K19" s="37"/>
      <c r="L19" s="37"/>
      <c r="M19" s="37"/>
      <c r="N19" s="37"/>
      <c r="O19" s="37"/>
      <c r="P19" s="37"/>
      <c r="Q19" s="37"/>
      <c r="R19" s="37"/>
      <c r="S19" s="37"/>
      <c r="T19" s="37"/>
      <c r="U19" s="37"/>
      <c r="V19" s="37"/>
      <c r="W19" s="37"/>
      <c r="X19" s="37"/>
      <c r="Y19" s="37"/>
      <c r="Z19" s="37"/>
      <c r="AA19" s="37"/>
    </row>
    <row r="20" spans="1:27" ht="37.5" x14ac:dyDescent="0.3">
      <c r="B20" s="68">
        <v>14</v>
      </c>
      <c r="C20" s="97" t="s">
        <v>357</v>
      </c>
      <c r="D20" s="41" t="s">
        <v>358</v>
      </c>
      <c r="E20" s="41" t="s">
        <v>348</v>
      </c>
      <c r="F20" s="41">
        <v>2</v>
      </c>
      <c r="H20" s="37"/>
      <c r="I20" s="37"/>
      <c r="J20" s="37"/>
      <c r="K20" s="37"/>
      <c r="L20" s="37"/>
      <c r="M20" s="37"/>
      <c r="N20" s="37"/>
      <c r="O20" s="37"/>
      <c r="P20" s="37"/>
      <c r="Q20" s="37"/>
      <c r="R20" s="37"/>
      <c r="S20" s="37"/>
      <c r="T20" s="37"/>
      <c r="U20" s="37"/>
      <c r="V20" s="37"/>
      <c r="W20" s="37"/>
      <c r="X20" s="37"/>
      <c r="Y20" s="37"/>
      <c r="Z20" s="37"/>
      <c r="AA20" s="37"/>
    </row>
    <row r="21" spans="1:27" ht="37.5" x14ac:dyDescent="0.3">
      <c r="B21" s="68">
        <v>15</v>
      </c>
      <c r="C21" s="97" t="s">
        <v>359</v>
      </c>
      <c r="D21" s="41" t="s">
        <v>360</v>
      </c>
      <c r="E21" s="41" t="s">
        <v>361</v>
      </c>
      <c r="F21" s="41">
        <v>2</v>
      </c>
      <c r="H21" s="37"/>
      <c r="I21" s="37"/>
      <c r="J21" s="37"/>
      <c r="K21" s="37"/>
      <c r="L21" s="37"/>
      <c r="M21" s="37"/>
      <c r="N21" s="37"/>
      <c r="O21" s="37"/>
      <c r="P21" s="37"/>
      <c r="Q21" s="37"/>
      <c r="R21" s="37"/>
      <c r="S21" s="37"/>
      <c r="T21" s="37"/>
      <c r="U21" s="37"/>
      <c r="V21" s="37"/>
      <c r="W21" s="37"/>
      <c r="X21" s="37"/>
      <c r="Y21" s="37"/>
      <c r="Z21" s="37"/>
      <c r="AA21" s="37"/>
    </row>
    <row r="22" spans="1:27" ht="37.5" x14ac:dyDescent="0.3">
      <c r="B22" s="68">
        <v>16</v>
      </c>
      <c r="C22" s="97" t="s">
        <v>362</v>
      </c>
      <c r="D22" s="41" t="s">
        <v>363</v>
      </c>
      <c r="E22" s="41" t="s">
        <v>361</v>
      </c>
      <c r="F22" s="41">
        <v>2</v>
      </c>
      <c r="H22" s="37"/>
      <c r="I22" s="37"/>
      <c r="J22" s="37"/>
      <c r="K22" s="37"/>
      <c r="L22" s="37"/>
      <c r="M22" s="37"/>
      <c r="N22" s="37"/>
      <c r="O22" s="37"/>
      <c r="P22" s="37"/>
      <c r="Q22" s="37"/>
      <c r="R22" s="37"/>
      <c r="S22" s="37"/>
      <c r="T22" s="37"/>
      <c r="U22" s="37"/>
      <c r="V22" s="37"/>
      <c r="W22" s="37"/>
      <c r="X22" s="37"/>
      <c r="Y22" s="37"/>
      <c r="Z22" s="37"/>
      <c r="AA22" s="37"/>
    </row>
    <row r="23" spans="1:27" ht="37.5" x14ac:dyDescent="0.3">
      <c r="B23" s="68">
        <v>17</v>
      </c>
      <c r="C23" s="97" t="s">
        <v>364</v>
      </c>
      <c r="D23" s="41" t="s">
        <v>365</v>
      </c>
      <c r="E23" s="41" t="s">
        <v>366</v>
      </c>
      <c r="F23" s="41" t="s">
        <v>28</v>
      </c>
      <c r="H23" s="37"/>
      <c r="I23" s="37"/>
      <c r="J23" s="37"/>
      <c r="K23" s="37"/>
      <c r="L23" s="37"/>
      <c r="M23" s="37"/>
      <c r="N23" s="37"/>
      <c r="O23" s="37"/>
      <c r="P23" s="37"/>
      <c r="Q23" s="37"/>
      <c r="R23" s="37"/>
      <c r="S23" s="37"/>
      <c r="T23" s="37"/>
      <c r="U23" s="37"/>
      <c r="V23" s="37"/>
      <c r="W23" s="37"/>
      <c r="X23" s="37"/>
      <c r="Y23" s="37"/>
      <c r="Z23" s="37"/>
      <c r="AA23" s="37"/>
    </row>
    <row r="24" spans="1:27" ht="37.5" x14ac:dyDescent="0.35">
      <c r="A24" s="5"/>
      <c r="B24" s="68">
        <v>18</v>
      </c>
      <c r="C24" s="97" t="s">
        <v>367</v>
      </c>
      <c r="D24" s="41" t="s">
        <v>368</v>
      </c>
      <c r="E24" s="41" t="s">
        <v>366</v>
      </c>
      <c r="F24" s="41" t="s">
        <v>28</v>
      </c>
      <c r="G24" s="5"/>
      <c r="H24" s="23"/>
      <c r="I24" s="23"/>
      <c r="J24" s="23"/>
      <c r="K24" s="23"/>
      <c r="L24" s="23"/>
      <c r="M24" s="23"/>
      <c r="N24" s="23"/>
      <c r="O24" s="23"/>
      <c r="P24" s="23"/>
      <c r="Q24" s="23"/>
      <c r="R24" s="23"/>
      <c r="S24" s="23"/>
      <c r="T24" s="23"/>
      <c r="U24" s="23"/>
      <c r="V24" s="23"/>
      <c r="W24" s="23"/>
      <c r="X24" s="23"/>
      <c r="Y24" s="23"/>
      <c r="Z24" s="23"/>
      <c r="AA24" s="23"/>
    </row>
    <row r="25" spans="1:27" x14ac:dyDescent="0.3"/>
    <row r="26" spans="1:27" x14ac:dyDescent="0.3"/>
    <row r="27" spans="1:27" x14ac:dyDescent="0.3"/>
    <row r="28" spans="1:27" x14ac:dyDescent="0.3">
      <c r="B28" s="53" t="s">
        <v>54</v>
      </c>
      <c r="C28" s="26"/>
    </row>
    <row r="29" spans="1:27" x14ac:dyDescent="0.3">
      <c r="B29" s="26"/>
      <c r="C29" s="26"/>
    </row>
    <row r="30" spans="1:27" x14ac:dyDescent="0.3">
      <c r="B30" s="54"/>
      <c r="C30" s="26" t="s">
        <v>55</v>
      </c>
    </row>
    <row r="31" spans="1:27" x14ac:dyDescent="0.3">
      <c r="B31" s="26"/>
      <c r="C31" s="26"/>
    </row>
    <row r="32" spans="1:27" x14ac:dyDescent="0.3">
      <c r="B32" s="55"/>
      <c r="C32" s="26" t="s">
        <v>56</v>
      </c>
    </row>
    <row r="33" spans="2:9" x14ac:dyDescent="0.3"/>
    <row r="34" spans="2:9" x14ac:dyDescent="0.3"/>
    <row r="35" spans="2:9" x14ac:dyDescent="0.3"/>
    <row r="36" spans="2:9" s="26" customFormat="1" ht="14.5" x14ac:dyDescent="0.35">
      <c r="B36" s="132" t="s">
        <v>369</v>
      </c>
      <c r="C36" s="133"/>
      <c r="D36" s="133"/>
      <c r="E36" s="133"/>
      <c r="F36" s="133"/>
      <c r="G36" s="133"/>
      <c r="H36" s="133"/>
      <c r="I36" s="134"/>
    </row>
    <row r="37" spans="2:9" x14ac:dyDescent="0.3"/>
    <row r="38" spans="2:9" s="6" customFormat="1" ht="13.5" x14ac:dyDescent="0.25">
      <c r="B38" s="56" t="s">
        <v>21</v>
      </c>
      <c r="C38" s="135" t="s">
        <v>59</v>
      </c>
      <c r="D38" s="135"/>
      <c r="E38" s="135"/>
      <c r="F38" s="135"/>
      <c r="G38" s="135"/>
      <c r="H38" s="135"/>
      <c r="I38" s="135"/>
    </row>
    <row r="39" spans="2:9" s="6" customFormat="1" ht="42" customHeight="1" x14ac:dyDescent="0.25">
      <c r="B39" s="57">
        <v>1</v>
      </c>
      <c r="C39" s="123" t="s">
        <v>370</v>
      </c>
      <c r="D39" s="124"/>
      <c r="E39" s="124"/>
      <c r="F39" s="124"/>
      <c r="G39" s="124"/>
      <c r="H39" s="124"/>
      <c r="I39" s="124"/>
    </row>
    <row r="40" spans="2:9" s="6" customFormat="1" ht="25.5" customHeight="1" x14ac:dyDescent="0.25">
      <c r="B40" s="57">
        <v>2</v>
      </c>
      <c r="C40" s="123" t="s">
        <v>371</v>
      </c>
      <c r="D40" s="124"/>
      <c r="E40" s="124"/>
      <c r="F40" s="124"/>
      <c r="G40" s="124"/>
      <c r="H40" s="124"/>
      <c r="I40" s="124"/>
    </row>
    <row r="41" spans="2:9" s="6" customFormat="1" ht="27" customHeight="1" x14ac:dyDescent="0.25">
      <c r="B41" s="57">
        <v>3</v>
      </c>
      <c r="C41" s="123" t="s">
        <v>372</v>
      </c>
      <c r="D41" s="124"/>
      <c r="E41" s="124"/>
      <c r="F41" s="124"/>
      <c r="G41" s="124"/>
      <c r="H41" s="124"/>
      <c r="I41" s="124"/>
    </row>
    <row r="42" spans="2:9" s="6" customFormat="1" ht="40.5" customHeight="1" x14ac:dyDescent="0.25">
      <c r="B42" s="57">
        <v>4</v>
      </c>
      <c r="C42" s="123" t="s">
        <v>373</v>
      </c>
      <c r="D42" s="124"/>
      <c r="E42" s="124"/>
      <c r="F42" s="124"/>
      <c r="G42" s="124"/>
      <c r="H42" s="124"/>
      <c r="I42" s="124"/>
    </row>
    <row r="43" spans="2:9" s="6" customFormat="1" ht="40.5" customHeight="1" x14ac:dyDescent="0.25">
      <c r="B43" s="57">
        <v>5</v>
      </c>
      <c r="C43" s="123" t="s">
        <v>374</v>
      </c>
      <c r="D43" s="124"/>
      <c r="E43" s="124"/>
      <c r="F43" s="124"/>
      <c r="G43" s="124"/>
      <c r="H43" s="124"/>
      <c r="I43" s="124"/>
    </row>
    <row r="44" spans="2:9" s="6" customFormat="1" ht="50.65" customHeight="1" x14ac:dyDescent="0.25">
      <c r="B44" s="57">
        <v>6</v>
      </c>
      <c r="C44" s="123" t="s">
        <v>375</v>
      </c>
      <c r="D44" s="124"/>
      <c r="E44" s="124"/>
      <c r="F44" s="124"/>
      <c r="G44" s="124"/>
      <c r="H44" s="124"/>
      <c r="I44" s="124"/>
    </row>
    <row r="45" spans="2:9" s="6" customFormat="1" ht="27.4" customHeight="1" x14ac:dyDescent="0.25">
      <c r="B45" s="57">
        <v>7</v>
      </c>
      <c r="C45" s="123" t="s">
        <v>376</v>
      </c>
      <c r="D45" s="124"/>
      <c r="E45" s="124"/>
      <c r="F45" s="124"/>
      <c r="G45" s="124"/>
      <c r="H45" s="124"/>
      <c r="I45" s="124"/>
    </row>
    <row r="46" spans="2:9" s="6" customFormat="1" ht="37.15" customHeight="1" x14ac:dyDescent="0.25">
      <c r="B46" s="57">
        <v>8</v>
      </c>
      <c r="C46" s="123" t="s">
        <v>377</v>
      </c>
      <c r="D46" s="124"/>
      <c r="E46" s="124"/>
      <c r="F46" s="124"/>
      <c r="G46" s="124"/>
      <c r="H46" s="124"/>
      <c r="I46" s="124"/>
    </row>
    <row r="47" spans="2:9" s="6" customFormat="1" ht="31.5" customHeight="1" x14ac:dyDescent="0.25">
      <c r="B47" s="57">
        <v>9</v>
      </c>
      <c r="C47" s="123" t="s">
        <v>378</v>
      </c>
      <c r="D47" s="124"/>
      <c r="E47" s="124"/>
      <c r="F47" s="124"/>
      <c r="G47" s="124"/>
      <c r="H47" s="124"/>
      <c r="I47" s="124"/>
    </row>
    <row r="48" spans="2:9" s="6" customFormat="1" ht="28.9" customHeight="1" x14ac:dyDescent="0.25">
      <c r="B48" s="57">
        <v>10</v>
      </c>
      <c r="C48" s="123" t="s">
        <v>379</v>
      </c>
      <c r="D48" s="124"/>
      <c r="E48" s="124"/>
      <c r="F48" s="124"/>
      <c r="G48" s="124"/>
      <c r="H48" s="124"/>
      <c r="I48" s="124"/>
    </row>
    <row r="49" spans="2:9" s="6" customFormat="1" ht="33" customHeight="1" x14ac:dyDescent="0.25">
      <c r="B49" s="57">
        <v>11</v>
      </c>
      <c r="C49" s="123" t="s">
        <v>380</v>
      </c>
      <c r="D49" s="124"/>
      <c r="E49" s="124"/>
      <c r="F49" s="124"/>
      <c r="G49" s="124"/>
      <c r="H49" s="124"/>
      <c r="I49" s="124"/>
    </row>
    <row r="50" spans="2:9" s="6" customFormat="1" ht="59.65" customHeight="1" x14ac:dyDescent="0.25">
      <c r="B50" s="57">
        <v>12</v>
      </c>
      <c r="C50" s="123" t="s">
        <v>381</v>
      </c>
      <c r="D50" s="124"/>
      <c r="E50" s="124"/>
      <c r="F50" s="124"/>
      <c r="G50" s="124"/>
      <c r="H50" s="124"/>
      <c r="I50" s="124"/>
    </row>
    <row r="51" spans="2:9" s="6" customFormat="1" ht="25.5" customHeight="1" x14ac:dyDescent="0.25">
      <c r="B51" s="57">
        <v>13</v>
      </c>
      <c r="C51" s="123" t="s">
        <v>382</v>
      </c>
      <c r="D51" s="124"/>
      <c r="E51" s="124"/>
      <c r="F51" s="124"/>
      <c r="G51" s="124"/>
      <c r="H51" s="124"/>
      <c r="I51" s="124"/>
    </row>
    <row r="52" spans="2:9" s="6" customFormat="1" ht="25.9" customHeight="1" x14ac:dyDescent="0.25">
      <c r="B52" s="57">
        <v>14</v>
      </c>
      <c r="C52" s="123" t="s">
        <v>383</v>
      </c>
      <c r="D52" s="124"/>
      <c r="E52" s="124"/>
      <c r="F52" s="124"/>
      <c r="G52" s="124"/>
      <c r="H52" s="124"/>
      <c r="I52" s="124"/>
    </row>
    <row r="53" spans="2:9" s="6" customFormat="1" ht="22.9" customHeight="1" x14ac:dyDescent="0.25">
      <c r="B53" s="57">
        <v>15</v>
      </c>
      <c r="C53" s="123" t="s">
        <v>384</v>
      </c>
      <c r="D53" s="124"/>
      <c r="E53" s="124"/>
      <c r="F53" s="124"/>
      <c r="G53" s="124"/>
      <c r="H53" s="124"/>
      <c r="I53" s="124"/>
    </row>
    <row r="54" spans="2:9" s="6" customFormat="1" ht="28.9" customHeight="1" x14ac:dyDescent="0.25">
      <c r="B54" s="57">
        <v>16</v>
      </c>
      <c r="C54" s="123" t="s">
        <v>385</v>
      </c>
      <c r="D54" s="124"/>
      <c r="E54" s="124"/>
      <c r="F54" s="124"/>
      <c r="G54" s="124"/>
      <c r="H54" s="124"/>
      <c r="I54" s="124"/>
    </row>
    <row r="55" spans="2:9" s="6" customFormat="1" ht="41.65" customHeight="1" x14ac:dyDescent="0.25">
      <c r="B55" s="57">
        <v>17</v>
      </c>
      <c r="C55" s="123" t="s">
        <v>386</v>
      </c>
      <c r="D55" s="124"/>
      <c r="E55" s="124"/>
      <c r="F55" s="124"/>
      <c r="G55" s="124"/>
      <c r="H55" s="124"/>
      <c r="I55" s="124"/>
    </row>
    <row r="56" spans="2:9" s="6" customFormat="1" ht="58.5" customHeight="1" x14ac:dyDescent="0.25">
      <c r="B56" s="57">
        <v>18</v>
      </c>
      <c r="C56" s="123" t="s">
        <v>387</v>
      </c>
      <c r="D56" s="124"/>
      <c r="E56" s="124"/>
      <c r="F56" s="124"/>
      <c r="G56" s="124"/>
      <c r="H56" s="124"/>
      <c r="I56" s="124"/>
    </row>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row r="68" x14ac:dyDescent="0.3"/>
    <row r="69" x14ac:dyDescent="0.3"/>
    <row r="70" x14ac:dyDescent="0.3"/>
    <row r="71" x14ac:dyDescent="0.3"/>
    <row r="72" x14ac:dyDescent="0.3"/>
    <row r="73" x14ac:dyDescent="0.3"/>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B4" sqref="B4"/>
    </sheetView>
  </sheetViews>
  <sheetFormatPr defaultColWidth="0" defaultRowHeight="14" x14ac:dyDescent="0.3"/>
  <cols>
    <col min="1" max="1" width="1.75" customWidth="1"/>
    <col min="2" max="2" width="16.25" customWidth="1"/>
    <col min="3" max="3" width="22.5" customWidth="1"/>
    <col min="4" max="4" width="31.58203125" customWidth="1"/>
    <col min="5" max="5" width="62.5" customWidth="1"/>
    <col min="6" max="6" width="31" customWidth="1"/>
    <col min="7" max="8" width="8.75" customWidth="1"/>
    <col min="9" max="16384" width="8.75" hidden="1"/>
  </cols>
  <sheetData>
    <row r="1" spans="2:6" ht="20" x14ac:dyDescent="0.3">
      <c r="B1" s="116" t="s">
        <v>14</v>
      </c>
      <c r="C1" s="116"/>
      <c r="D1" s="2" t="str">
        <f>'Cover sheet'!C1</f>
        <v>DCWW</v>
      </c>
    </row>
    <row r="2" spans="2:6" ht="12" customHeight="1" thickBot="1" x14ac:dyDescent="0.35"/>
    <row r="3" spans="2:6" ht="30" customHeight="1" thickBot="1" x14ac:dyDescent="0.35">
      <c r="B3" s="19" t="s">
        <v>15</v>
      </c>
      <c r="C3" s="20" t="s">
        <v>16</v>
      </c>
      <c r="D3" s="21" t="s">
        <v>17</v>
      </c>
      <c r="E3" s="20" t="s">
        <v>18</v>
      </c>
      <c r="F3" s="20" t="s">
        <v>19</v>
      </c>
    </row>
    <row r="4" spans="2:6" ht="14.5" customHeight="1" x14ac:dyDescent="0.3">
      <c r="B4" s="109">
        <v>44887</v>
      </c>
      <c r="C4" s="22" t="s">
        <v>393</v>
      </c>
      <c r="D4" s="22" t="s">
        <v>394</v>
      </c>
      <c r="E4" s="23" t="s">
        <v>390</v>
      </c>
      <c r="F4" s="23" t="s">
        <v>390</v>
      </c>
    </row>
    <row r="5" spans="2:6" x14ac:dyDescent="0.3">
      <c r="B5" s="22"/>
      <c r="C5" s="22"/>
      <c r="D5" s="22"/>
      <c r="E5" s="23"/>
      <c r="F5" s="23"/>
    </row>
    <row r="6" spans="2:6" x14ac:dyDescent="0.3">
      <c r="B6" s="22"/>
      <c r="C6" s="22"/>
      <c r="D6" s="22"/>
      <c r="E6" s="23"/>
      <c r="F6" s="23"/>
    </row>
    <row r="7" spans="2:6" x14ac:dyDescent="0.3">
      <c r="B7" s="22"/>
      <c r="C7" s="22"/>
      <c r="D7" s="22"/>
      <c r="E7" s="23"/>
      <c r="F7" s="23"/>
    </row>
    <row r="8" spans="2:6" x14ac:dyDescent="0.3">
      <c r="B8" s="22"/>
      <c r="C8" s="22"/>
      <c r="D8" s="22"/>
      <c r="E8" s="23"/>
      <c r="F8" s="23"/>
    </row>
    <row r="9" spans="2:6" x14ac:dyDescent="0.3">
      <c r="B9" s="22"/>
      <c r="C9" s="22"/>
      <c r="D9" s="22"/>
      <c r="E9" s="23"/>
      <c r="F9" s="23"/>
    </row>
    <row r="10" spans="2:6" x14ac:dyDescent="0.3">
      <c r="B10" s="22"/>
      <c r="C10" s="22"/>
      <c r="D10" s="22"/>
      <c r="E10" s="23"/>
      <c r="F10" s="23"/>
    </row>
    <row r="11" spans="2:6" x14ac:dyDescent="0.3">
      <c r="B11" s="23"/>
      <c r="C11" s="23"/>
      <c r="D11" s="23"/>
      <c r="E11" s="23"/>
      <c r="F11" s="23"/>
    </row>
    <row r="12" spans="2:6" x14ac:dyDescent="0.3">
      <c r="B12" s="23"/>
      <c r="C12" s="23"/>
      <c r="D12" s="23"/>
      <c r="E12" s="23"/>
      <c r="F12" s="23"/>
    </row>
    <row r="13" spans="2:6" x14ac:dyDescent="0.3">
      <c r="B13" s="23"/>
      <c r="C13" s="23"/>
      <c r="D13" s="23"/>
      <c r="E13" s="23"/>
      <c r="F13" s="23"/>
    </row>
    <row r="14" spans="2:6" x14ac:dyDescent="0.3">
      <c r="B14" s="23"/>
      <c r="C14" s="23"/>
      <c r="D14" s="23"/>
      <c r="E14" s="23"/>
      <c r="F14" s="23"/>
    </row>
    <row r="15" spans="2:6" x14ac:dyDescent="0.3">
      <c r="B15" s="23"/>
      <c r="C15" s="23"/>
      <c r="D15" s="23"/>
      <c r="E15" s="23"/>
      <c r="F15" s="23"/>
    </row>
    <row r="16" spans="2:6" x14ac:dyDescent="0.3">
      <c r="B16" s="23"/>
      <c r="C16" s="23"/>
      <c r="D16" s="23"/>
      <c r="E16" s="23"/>
      <c r="F16" s="23"/>
    </row>
    <row r="17" spans="2:6" x14ac:dyDescent="0.3">
      <c r="B17" s="23"/>
      <c r="C17" s="23"/>
      <c r="D17" s="23"/>
      <c r="E17" s="23"/>
      <c r="F17" s="23"/>
    </row>
    <row r="18" spans="2:6" x14ac:dyDescent="0.3">
      <c r="B18" s="23"/>
      <c r="C18" s="23"/>
      <c r="D18" s="23"/>
      <c r="E18" s="23"/>
      <c r="F18" s="23"/>
    </row>
    <row r="19" spans="2:6" x14ac:dyDescent="0.3">
      <c r="B19" s="23"/>
      <c r="C19" s="23"/>
      <c r="D19" s="23"/>
      <c r="E19" s="23"/>
      <c r="F19" s="23"/>
    </row>
    <row r="20" spans="2:6" x14ac:dyDescent="0.3">
      <c r="B20" s="23"/>
      <c r="C20" s="23"/>
      <c r="D20" s="23"/>
      <c r="E20" s="23"/>
      <c r="F20" s="23"/>
    </row>
    <row r="21" spans="2:6" x14ac:dyDescent="0.3">
      <c r="B21" s="23"/>
      <c r="C21" s="23"/>
      <c r="D21" s="23"/>
      <c r="E21" s="23"/>
      <c r="F21" s="23"/>
    </row>
    <row r="22" spans="2:6" x14ac:dyDescent="0.3">
      <c r="B22" s="23"/>
      <c r="C22" s="23"/>
      <c r="D22" s="23"/>
      <c r="E22" s="23"/>
      <c r="F22" s="23"/>
    </row>
    <row r="23" spans="2:6" x14ac:dyDescent="0.3">
      <c r="B23" s="23"/>
      <c r="C23" s="23"/>
      <c r="D23" s="23"/>
      <c r="E23" s="23"/>
      <c r="F23" s="23"/>
    </row>
    <row r="24" spans="2:6" x14ac:dyDescent="0.3">
      <c r="B24" s="23"/>
      <c r="C24" s="23"/>
      <c r="D24" s="23"/>
      <c r="E24" s="23"/>
      <c r="F24" s="23"/>
    </row>
    <row r="25" spans="2:6" x14ac:dyDescent="0.3">
      <c r="B25" s="23"/>
      <c r="C25" s="23"/>
      <c r="D25" s="23"/>
      <c r="E25" s="23"/>
      <c r="F25" s="23"/>
    </row>
    <row r="26" spans="2:6" x14ac:dyDescent="0.3">
      <c r="B26" s="23"/>
      <c r="C26" s="23"/>
      <c r="D26" s="23"/>
      <c r="E26" s="23"/>
      <c r="F26" s="23"/>
    </row>
    <row r="27" spans="2:6" x14ac:dyDescent="0.3">
      <c r="B27" s="23"/>
      <c r="C27" s="23"/>
      <c r="D27" s="23"/>
      <c r="E27" s="23"/>
      <c r="F27" s="23"/>
    </row>
    <row r="28" spans="2:6" x14ac:dyDescent="0.3">
      <c r="B28" s="23"/>
      <c r="C28" s="23"/>
      <c r="D28" s="23"/>
      <c r="E28" s="23"/>
      <c r="F28" s="23"/>
    </row>
    <row r="29" spans="2:6" x14ac:dyDescent="0.3">
      <c r="B29" s="23"/>
      <c r="C29" s="23"/>
      <c r="D29" s="23"/>
      <c r="E29" s="23"/>
      <c r="F29" s="23"/>
    </row>
    <row r="30" spans="2:6" x14ac:dyDescent="0.3">
      <c r="B30" s="23"/>
      <c r="C30" s="23"/>
      <c r="D30" s="23"/>
      <c r="E30" s="23"/>
      <c r="F30" s="23"/>
    </row>
    <row r="31" spans="2:6" x14ac:dyDescent="0.3">
      <c r="B31" s="23"/>
      <c r="C31" s="23"/>
      <c r="D31" s="23"/>
      <c r="E31" s="23"/>
      <c r="F31" s="23"/>
    </row>
    <row r="32" spans="2:6" x14ac:dyDescent="0.3">
      <c r="B32" s="23"/>
      <c r="C32" s="23"/>
      <c r="D32" s="23"/>
      <c r="E32" s="23"/>
      <c r="F32" s="23"/>
    </row>
    <row r="33" spans="2:6" x14ac:dyDescent="0.3">
      <c r="B33" s="23"/>
      <c r="C33" s="23"/>
      <c r="D33" s="23"/>
      <c r="E33" s="23"/>
      <c r="F33" s="23"/>
    </row>
    <row r="34" spans="2:6" x14ac:dyDescent="0.3">
      <c r="B34" s="23"/>
      <c r="C34" s="23"/>
      <c r="D34" s="23"/>
      <c r="E34" s="23"/>
      <c r="F34" s="23"/>
    </row>
    <row r="35" spans="2:6" x14ac:dyDescent="0.3">
      <c r="B35" s="23"/>
      <c r="C35" s="23"/>
      <c r="D35" s="23"/>
      <c r="E35" s="23"/>
      <c r="F35" s="23"/>
    </row>
    <row r="36" spans="2:6" x14ac:dyDescent="0.3">
      <c r="B36" s="23"/>
      <c r="C36" s="23"/>
      <c r="D36" s="23"/>
      <c r="E36" s="23"/>
      <c r="F36" s="23"/>
    </row>
    <row r="37" spans="2:6" x14ac:dyDescent="0.3">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C1" sqref="C1"/>
    </sheetView>
  </sheetViews>
  <sheetFormatPr defaultColWidth="0" defaultRowHeight="14" zeroHeight="1" x14ac:dyDescent="0.3"/>
  <cols>
    <col min="1" max="1" width="2.58203125" style="26" customWidth="1"/>
    <col min="2" max="2" width="4.08203125" style="26" customWidth="1"/>
    <col min="3" max="3" width="72.25" style="26" customWidth="1"/>
    <col min="4" max="4" width="16.58203125" style="26" customWidth="1"/>
    <col min="5" max="5" width="14.58203125" style="26" customWidth="1"/>
    <col min="6" max="6" width="5.58203125" style="26" customWidth="1"/>
    <col min="7" max="7" width="3.25" style="59" customWidth="1"/>
    <col min="8" max="8" width="65.25" style="32" customWidth="1"/>
    <col min="9" max="9" width="48.6640625" style="26" customWidth="1"/>
    <col min="10" max="10" width="2.5" style="26" customWidth="1"/>
    <col min="11" max="11" width="2.58203125" style="26" customWidth="1"/>
    <col min="12" max="12" width="0" style="26" hidden="1" customWidth="1"/>
    <col min="13" max="16384" width="8.75" style="26" hidden="1"/>
  </cols>
  <sheetData>
    <row r="1" spans="2:9" ht="25.15" customHeight="1" x14ac:dyDescent="0.3">
      <c r="B1" s="1" t="s">
        <v>20</v>
      </c>
      <c r="C1" s="24"/>
      <c r="D1" s="25"/>
      <c r="E1" s="24"/>
      <c r="H1" s="26"/>
    </row>
    <row r="2" spans="2:9" s="27" customFormat="1" ht="14.5" thickBot="1" x14ac:dyDescent="0.35">
      <c r="G2" s="81"/>
      <c r="H2" s="28"/>
    </row>
    <row r="3" spans="2:9" s="27" customFormat="1" ht="16.5" thickBot="1" x14ac:dyDescent="0.35">
      <c r="B3" s="128" t="s">
        <v>3</v>
      </c>
      <c r="C3" s="129"/>
      <c r="D3" s="130" t="str">
        <f>'Cover sheet'!C5</f>
        <v>DCWW</v>
      </c>
      <c r="E3" s="130"/>
      <c r="F3" s="130"/>
      <c r="G3" s="75"/>
      <c r="H3" s="28"/>
    </row>
    <row r="4" spans="2:9" s="27" customFormat="1" ht="19.149999999999999" customHeight="1" thickBot="1" x14ac:dyDescent="0.35">
      <c r="B4" s="128" t="s">
        <v>5</v>
      </c>
      <c r="C4" s="129"/>
      <c r="D4" s="130" t="str">
        <f>'Cover sheet'!C6</f>
        <v>Elan Builth</v>
      </c>
      <c r="E4" s="130"/>
      <c r="F4" s="130"/>
      <c r="G4" s="75"/>
      <c r="H4" s="28"/>
    </row>
    <row r="5" spans="2:9" s="27" customFormat="1" ht="15.5" thickBot="1" x14ac:dyDescent="0.45">
      <c r="B5" s="29"/>
      <c r="C5" s="29"/>
      <c r="G5" s="81"/>
      <c r="H5" s="28"/>
    </row>
    <row r="6" spans="2:9" ht="16.899999999999999" customHeight="1" thickBot="1" x14ac:dyDescent="0.35">
      <c r="B6" s="20" t="s">
        <v>21</v>
      </c>
      <c r="C6" s="21" t="s">
        <v>22</v>
      </c>
      <c r="D6" s="21" t="s">
        <v>23</v>
      </c>
      <c r="E6" s="76" t="s">
        <v>24</v>
      </c>
      <c r="F6" s="89" t="s">
        <v>25</v>
      </c>
      <c r="G6" s="82"/>
      <c r="H6" s="117" t="s">
        <v>26</v>
      </c>
      <c r="I6" s="118"/>
    </row>
    <row r="7" spans="2:9" ht="40.15" customHeight="1" x14ac:dyDescent="0.3">
      <c r="B7" s="30">
        <v>1</v>
      </c>
      <c r="C7" s="51" t="s">
        <v>27</v>
      </c>
      <c r="D7" s="51" t="s">
        <v>28</v>
      </c>
      <c r="E7" s="69" t="s">
        <v>29</v>
      </c>
      <c r="F7" s="30" t="s">
        <v>28</v>
      </c>
      <c r="G7" s="71"/>
      <c r="H7" s="102" t="s">
        <v>397</v>
      </c>
      <c r="I7" s="31" t="str">
        <f>'Cover sheet'!C13</f>
        <v>https://www.dwrcymru.com/en/our-services/water/water-resources/ofwat-market-tables</v>
      </c>
    </row>
    <row r="8" spans="2:9" ht="40.15" customHeight="1" x14ac:dyDescent="0.3">
      <c r="B8" s="30">
        <v>2</v>
      </c>
      <c r="C8" s="51" t="s">
        <v>30</v>
      </c>
      <c r="D8" s="51" t="s">
        <v>28</v>
      </c>
      <c r="E8" s="69" t="s">
        <v>31</v>
      </c>
      <c r="F8" s="30">
        <v>0</v>
      </c>
      <c r="G8" s="71"/>
      <c r="H8" s="102">
        <v>2</v>
      </c>
    </row>
    <row r="9" spans="2:9" ht="40.15" customHeight="1" x14ac:dyDescent="0.3">
      <c r="B9" s="30">
        <v>3</v>
      </c>
      <c r="C9" s="51" t="s">
        <v>32</v>
      </c>
      <c r="D9" s="51" t="s">
        <v>28</v>
      </c>
      <c r="E9" s="69" t="s">
        <v>33</v>
      </c>
      <c r="F9" s="30">
        <v>0</v>
      </c>
      <c r="G9" s="71"/>
      <c r="H9" s="103">
        <v>0</v>
      </c>
    </row>
    <row r="10" spans="2:9" ht="40.15" customHeight="1" x14ac:dyDescent="0.3">
      <c r="B10" s="30">
        <v>4</v>
      </c>
      <c r="C10" s="51" t="s">
        <v>34</v>
      </c>
      <c r="D10" s="51" t="s">
        <v>28</v>
      </c>
      <c r="E10" s="69" t="s">
        <v>33</v>
      </c>
      <c r="F10" s="30">
        <v>0</v>
      </c>
      <c r="G10" s="71"/>
      <c r="H10" s="103">
        <v>0.72955974842767291</v>
      </c>
    </row>
    <row r="11" spans="2:9" ht="40.15" customHeight="1" x14ac:dyDescent="0.3">
      <c r="B11" s="30">
        <v>5</v>
      </c>
      <c r="C11" s="51" t="s">
        <v>35</v>
      </c>
      <c r="D11" s="51" t="s">
        <v>28</v>
      </c>
      <c r="E11" s="69" t="s">
        <v>33</v>
      </c>
      <c r="F11" s="30">
        <v>0</v>
      </c>
      <c r="G11" s="71"/>
      <c r="H11" s="103">
        <v>0.27044025157232704</v>
      </c>
    </row>
    <row r="12" spans="2:9" ht="40.15" customHeight="1" x14ac:dyDescent="0.3">
      <c r="B12" s="30">
        <v>6</v>
      </c>
      <c r="C12" s="51" t="s">
        <v>36</v>
      </c>
      <c r="D12" s="51" t="s">
        <v>28</v>
      </c>
      <c r="E12" s="69" t="s">
        <v>33</v>
      </c>
      <c r="F12" s="30">
        <v>0</v>
      </c>
      <c r="G12" s="71"/>
      <c r="H12" s="103">
        <v>0</v>
      </c>
    </row>
    <row r="13" spans="2:9" ht="40.15" customHeight="1" x14ac:dyDescent="0.3">
      <c r="B13" s="30">
        <v>7</v>
      </c>
      <c r="C13" s="51" t="s">
        <v>37</v>
      </c>
      <c r="D13" s="51" t="s">
        <v>28</v>
      </c>
      <c r="E13" s="69" t="s">
        <v>33</v>
      </c>
      <c r="F13" s="30" t="s">
        <v>28</v>
      </c>
      <c r="G13" s="71"/>
      <c r="H13" s="102" t="s">
        <v>398</v>
      </c>
    </row>
    <row r="14" spans="2:9" ht="40.15" customHeight="1" x14ac:dyDescent="0.3">
      <c r="B14" s="30">
        <v>8</v>
      </c>
      <c r="C14" s="51" t="s">
        <v>38</v>
      </c>
      <c r="D14" s="51" t="s">
        <v>28</v>
      </c>
      <c r="E14" s="69" t="s">
        <v>39</v>
      </c>
      <c r="F14" s="30">
        <v>0</v>
      </c>
      <c r="G14" s="71"/>
      <c r="H14" s="102" t="s">
        <v>399</v>
      </c>
    </row>
    <row r="15" spans="2:9" ht="40.15" customHeight="1" x14ac:dyDescent="0.3">
      <c r="B15" s="30">
        <v>9</v>
      </c>
      <c r="C15" s="51" t="s">
        <v>40</v>
      </c>
      <c r="D15" s="52" t="s">
        <v>28</v>
      </c>
      <c r="E15" s="69" t="s">
        <v>39</v>
      </c>
      <c r="F15" s="30">
        <v>0</v>
      </c>
      <c r="G15" s="71"/>
      <c r="H15" s="102" t="s">
        <v>400</v>
      </c>
    </row>
    <row r="16" spans="2:9" ht="40.15" customHeight="1" x14ac:dyDescent="0.3">
      <c r="B16" s="30">
        <v>10</v>
      </c>
      <c r="C16" s="51" t="s">
        <v>41</v>
      </c>
      <c r="D16" s="52" t="s">
        <v>28</v>
      </c>
      <c r="E16" s="83" t="s">
        <v>39</v>
      </c>
      <c r="F16" s="30">
        <v>0</v>
      </c>
      <c r="G16" s="71"/>
      <c r="H16" s="102" t="s">
        <v>401</v>
      </c>
    </row>
    <row r="17" spans="2:8" ht="40.15" customHeight="1" x14ac:dyDescent="0.3">
      <c r="B17" s="30">
        <v>11</v>
      </c>
      <c r="C17" s="51" t="s">
        <v>42</v>
      </c>
      <c r="D17" s="52" t="s">
        <v>28</v>
      </c>
      <c r="E17" s="83" t="s">
        <v>43</v>
      </c>
      <c r="F17" s="30" t="s">
        <v>28</v>
      </c>
      <c r="G17" s="71"/>
      <c r="H17" s="102" t="s">
        <v>402</v>
      </c>
    </row>
    <row r="18" spans="2:8" ht="40.15" customHeight="1" x14ac:dyDescent="0.3">
      <c r="B18" s="30">
        <v>12</v>
      </c>
      <c r="C18" s="51" t="s">
        <v>44</v>
      </c>
      <c r="D18" s="52" t="s">
        <v>45</v>
      </c>
      <c r="E18" s="83" t="s">
        <v>46</v>
      </c>
      <c r="F18" s="30">
        <v>1</v>
      </c>
      <c r="G18" s="71"/>
      <c r="H18" s="110">
        <v>0</v>
      </c>
    </row>
    <row r="19" spans="2:8" ht="40.15" customHeight="1" x14ac:dyDescent="0.3">
      <c r="B19" s="30">
        <v>13</v>
      </c>
      <c r="C19" s="51" t="s">
        <v>47</v>
      </c>
      <c r="D19" s="51" t="s">
        <v>28</v>
      </c>
      <c r="E19" s="83" t="s">
        <v>48</v>
      </c>
      <c r="F19" s="30" t="s">
        <v>28</v>
      </c>
      <c r="G19" s="71"/>
      <c r="H19" s="102" t="s">
        <v>390</v>
      </c>
    </row>
    <row r="20" spans="2:8" ht="40.15" customHeight="1" x14ac:dyDescent="0.3">
      <c r="B20" s="30">
        <v>14</v>
      </c>
      <c r="C20" s="51" t="s">
        <v>49</v>
      </c>
      <c r="D20" s="52" t="s">
        <v>28</v>
      </c>
      <c r="E20" s="83" t="s">
        <v>50</v>
      </c>
      <c r="F20" s="30" t="s">
        <v>51</v>
      </c>
      <c r="G20" s="71"/>
      <c r="H20" s="102" t="s">
        <v>390</v>
      </c>
    </row>
    <row r="21" spans="2:8" ht="40.15" customHeight="1" x14ac:dyDescent="0.3">
      <c r="B21" s="30">
        <v>15</v>
      </c>
      <c r="C21" s="51" t="s">
        <v>52</v>
      </c>
      <c r="D21" s="51" t="s">
        <v>28</v>
      </c>
      <c r="E21" s="83" t="s">
        <v>43</v>
      </c>
      <c r="F21" s="30" t="s">
        <v>28</v>
      </c>
      <c r="G21" s="71"/>
      <c r="H21" s="114" t="s">
        <v>390</v>
      </c>
    </row>
    <row r="22" spans="2:8" ht="40.15" customHeight="1" x14ac:dyDescent="0.3">
      <c r="B22" s="30">
        <v>16</v>
      </c>
      <c r="C22" s="51" t="s">
        <v>53</v>
      </c>
      <c r="D22" s="51" t="s">
        <v>28</v>
      </c>
      <c r="E22" s="83" t="s">
        <v>43</v>
      </c>
      <c r="F22" s="30" t="s">
        <v>28</v>
      </c>
      <c r="G22" s="71"/>
      <c r="H22" s="102" t="s">
        <v>403</v>
      </c>
    </row>
    <row r="23" spans="2:8" x14ac:dyDescent="0.3">
      <c r="H23" s="104">
        <v>0</v>
      </c>
    </row>
    <row r="24" spans="2:8" ht="13.9" customHeight="1" x14ac:dyDescent="0.3">
      <c r="H24" s="104">
        <v>0</v>
      </c>
    </row>
    <row r="25" spans="2:8" x14ac:dyDescent="0.3">
      <c r="B25" s="53" t="s">
        <v>54</v>
      </c>
      <c r="H25" s="102">
        <v>0</v>
      </c>
    </row>
    <row r="26" spans="2:8" x14ac:dyDescent="0.3">
      <c r="H26" s="102">
        <v>0</v>
      </c>
    </row>
    <row r="27" spans="2:8" x14ac:dyDescent="0.3">
      <c r="B27" s="54"/>
      <c r="C27" s="26" t="s">
        <v>55</v>
      </c>
      <c r="H27" s="102">
        <v>0</v>
      </c>
    </row>
    <row r="28" spans="2:8" x14ac:dyDescent="0.3">
      <c r="H28" s="102">
        <v>0</v>
      </c>
    </row>
    <row r="29" spans="2:8" x14ac:dyDescent="0.3">
      <c r="B29" s="55"/>
      <c r="C29" s="26" t="s">
        <v>56</v>
      </c>
      <c r="H29" s="102">
        <v>0</v>
      </c>
    </row>
    <row r="30" spans="2:8" x14ac:dyDescent="0.3">
      <c r="H30" s="102">
        <v>0</v>
      </c>
    </row>
    <row r="31" spans="2:8" x14ac:dyDescent="0.3">
      <c r="H31" s="102"/>
    </row>
    <row r="32" spans="2:8" x14ac:dyDescent="0.3"/>
    <row r="33" spans="1:11" s="59" customFormat="1" ht="14.5" x14ac:dyDescent="0.35">
      <c r="A33" s="26"/>
      <c r="B33" s="119" t="s">
        <v>57</v>
      </c>
      <c r="C33" s="120"/>
      <c r="D33" s="120"/>
      <c r="E33" s="120"/>
      <c r="F33" s="121"/>
      <c r="G33" s="77"/>
      <c r="H33" s="65"/>
      <c r="I33" s="65"/>
      <c r="J33" s="65"/>
      <c r="K33" s="66"/>
    </row>
    <row r="34" spans="1:11" s="61" customFormat="1" ht="13.9" customHeight="1" x14ac:dyDescent="0.25">
      <c r="A34" s="6"/>
      <c r="B34" s="6"/>
      <c r="C34" s="6"/>
      <c r="D34" s="6"/>
      <c r="E34" s="6"/>
      <c r="F34" s="6"/>
      <c r="H34" s="60"/>
    </row>
    <row r="35" spans="1:11" s="61" customFormat="1" ht="13.9" customHeight="1" x14ac:dyDescent="0.25">
      <c r="A35" s="6"/>
      <c r="B35" s="58" t="s">
        <v>58</v>
      </c>
      <c r="C35" s="122" t="s">
        <v>59</v>
      </c>
      <c r="D35" s="122"/>
      <c r="E35" s="122"/>
      <c r="F35" s="122"/>
      <c r="G35" s="78"/>
      <c r="H35" s="62"/>
      <c r="I35" s="62"/>
      <c r="J35" s="62"/>
      <c r="K35" s="62"/>
    </row>
    <row r="36" spans="1:11" s="64" customFormat="1" ht="73.150000000000006" customHeight="1" x14ac:dyDescent="0.25">
      <c r="A36" s="6"/>
      <c r="B36" s="57">
        <v>1</v>
      </c>
      <c r="C36" s="125" t="s">
        <v>60</v>
      </c>
      <c r="D36" s="126"/>
      <c r="E36" s="126"/>
      <c r="F36" s="127"/>
      <c r="G36" s="79"/>
      <c r="H36" s="63"/>
      <c r="I36" s="63"/>
      <c r="J36" s="63"/>
    </row>
    <row r="37" spans="1:11" s="64" customFormat="1" ht="57" customHeight="1" x14ac:dyDescent="0.25">
      <c r="A37" s="6"/>
      <c r="B37" s="57">
        <v>2</v>
      </c>
      <c r="C37" s="123" t="s">
        <v>61</v>
      </c>
      <c r="D37" s="123"/>
      <c r="E37" s="123"/>
      <c r="F37" s="123"/>
      <c r="G37" s="79"/>
    </row>
    <row r="38" spans="1:11" s="64" customFormat="1" ht="40.15" customHeight="1" x14ac:dyDescent="0.25">
      <c r="A38" s="6"/>
      <c r="B38" s="57">
        <v>3</v>
      </c>
      <c r="C38" s="123" t="s">
        <v>62</v>
      </c>
      <c r="D38" s="123"/>
      <c r="E38" s="123"/>
      <c r="F38" s="123"/>
      <c r="G38" s="79"/>
    </row>
    <row r="39" spans="1:11" s="64" customFormat="1" ht="40.15" customHeight="1" x14ac:dyDescent="0.25">
      <c r="A39" s="6"/>
      <c r="B39" s="57">
        <v>4</v>
      </c>
      <c r="C39" s="123" t="s">
        <v>63</v>
      </c>
      <c r="D39" s="123"/>
      <c r="E39" s="123"/>
      <c r="F39" s="123"/>
      <c r="G39" s="79"/>
    </row>
    <row r="40" spans="1:11" s="64" customFormat="1" ht="40.15" customHeight="1" x14ac:dyDescent="0.25">
      <c r="A40" s="6"/>
      <c r="B40" s="57">
        <v>5</v>
      </c>
      <c r="C40" s="123" t="s">
        <v>64</v>
      </c>
      <c r="D40" s="123"/>
      <c r="E40" s="123"/>
      <c r="F40" s="123"/>
      <c r="G40" s="79"/>
    </row>
    <row r="41" spans="1:11" s="64" customFormat="1" ht="40.15" customHeight="1" x14ac:dyDescent="0.25">
      <c r="A41" s="6"/>
      <c r="B41" s="57">
        <v>6</v>
      </c>
      <c r="C41" s="123" t="s">
        <v>65</v>
      </c>
      <c r="D41" s="123"/>
      <c r="E41" s="123"/>
      <c r="F41" s="123"/>
      <c r="G41" s="79"/>
    </row>
    <row r="42" spans="1:11" s="64" customFormat="1" ht="60" customHeight="1" x14ac:dyDescent="0.25">
      <c r="A42" s="6"/>
      <c r="B42" s="57">
        <v>7</v>
      </c>
      <c r="C42" s="123" t="s">
        <v>66</v>
      </c>
      <c r="D42" s="123"/>
      <c r="E42" s="123"/>
      <c r="F42" s="123"/>
      <c r="G42" s="79"/>
    </row>
    <row r="43" spans="1:11" s="64" customFormat="1" ht="66" customHeight="1" x14ac:dyDescent="0.25">
      <c r="A43" s="6"/>
      <c r="B43" s="57">
        <v>8</v>
      </c>
      <c r="C43" s="123" t="s">
        <v>67</v>
      </c>
      <c r="D43" s="123"/>
      <c r="E43" s="123"/>
      <c r="F43" s="123"/>
      <c r="G43" s="79"/>
    </row>
    <row r="44" spans="1:11" s="64" customFormat="1" ht="49.5" customHeight="1" x14ac:dyDescent="0.25">
      <c r="A44" s="6"/>
      <c r="B44" s="57">
        <v>9</v>
      </c>
      <c r="C44" s="123" t="s">
        <v>68</v>
      </c>
      <c r="D44" s="123"/>
      <c r="E44" s="123"/>
      <c r="F44" s="123"/>
      <c r="G44" s="79"/>
    </row>
    <row r="45" spans="1:11" s="64" customFormat="1" ht="47.65" customHeight="1" x14ac:dyDescent="0.25">
      <c r="A45" s="6"/>
      <c r="B45" s="57">
        <v>10</v>
      </c>
      <c r="C45" s="124" t="s">
        <v>69</v>
      </c>
      <c r="D45" s="124"/>
      <c r="E45" s="124"/>
      <c r="F45" s="124"/>
      <c r="G45" s="80"/>
    </row>
    <row r="46" spans="1:11" s="64" customFormat="1" ht="77.650000000000006" customHeight="1" x14ac:dyDescent="0.25">
      <c r="A46" s="6"/>
      <c r="B46" s="57">
        <v>11</v>
      </c>
      <c r="C46" s="124" t="s">
        <v>70</v>
      </c>
      <c r="D46" s="124"/>
      <c r="E46" s="124"/>
      <c r="F46" s="124"/>
      <c r="G46" s="80"/>
    </row>
    <row r="47" spans="1:11" s="64" customFormat="1" ht="40.15" customHeight="1" x14ac:dyDescent="0.25">
      <c r="A47" s="6"/>
      <c r="B47" s="57">
        <v>12</v>
      </c>
      <c r="C47" s="124" t="s">
        <v>71</v>
      </c>
      <c r="D47" s="124"/>
      <c r="E47" s="124"/>
      <c r="F47" s="124"/>
      <c r="G47" s="80"/>
    </row>
    <row r="48" spans="1:11" s="64" customFormat="1" ht="40.15" customHeight="1" x14ac:dyDescent="0.25">
      <c r="A48" s="6"/>
      <c r="B48" s="57">
        <v>13</v>
      </c>
      <c r="C48" s="124" t="s">
        <v>72</v>
      </c>
      <c r="D48" s="124"/>
      <c r="E48" s="124"/>
      <c r="F48" s="124"/>
      <c r="G48" s="80"/>
    </row>
    <row r="49" spans="1:7" s="64" customFormat="1" ht="47.65" customHeight="1" x14ac:dyDescent="0.25">
      <c r="A49" s="6"/>
      <c r="B49" s="57">
        <v>14</v>
      </c>
      <c r="C49" s="124" t="s">
        <v>73</v>
      </c>
      <c r="D49" s="124"/>
      <c r="E49" s="124"/>
      <c r="F49" s="124"/>
      <c r="G49" s="80"/>
    </row>
    <row r="50" spans="1:7" s="64" customFormat="1" ht="91.15" customHeight="1" x14ac:dyDescent="0.25">
      <c r="A50" s="6"/>
      <c r="B50" s="57">
        <v>15</v>
      </c>
      <c r="C50" s="124" t="s">
        <v>74</v>
      </c>
      <c r="D50" s="124"/>
      <c r="E50" s="124"/>
      <c r="F50" s="124"/>
      <c r="G50" s="80"/>
    </row>
    <row r="51" spans="1:7" s="64" customFormat="1" ht="149.65" customHeight="1" x14ac:dyDescent="0.25">
      <c r="A51" s="6"/>
      <c r="B51" s="57">
        <v>16</v>
      </c>
      <c r="C51" s="124" t="s">
        <v>75</v>
      </c>
      <c r="D51" s="124"/>
      <c r="E51" s="124"/>
      <c r="F51" s="124"/>
      <c r="G51" s="80"/>
    </row>
    <row r="52" spans="1:7" x14ac:dyDescent="0.3"/>
    <row r="53" spans="1:7" x14ac:dyDescent="0.3">
      <c r="B53" s="119" t="s">
        <v>76</v>
      </c>
      <c r="C53" s="120"/>
      <c r="D53" s="120"/>
      <c r="E53" s="120"/>
      <c r="F53" s="121"/>
    </row>
    <row r="54" spans="1:7" ht="14.5" thickBot="1" x14ac:dyDescent="0.35"/>
    <row r="55" spans="1:7" ht="14.5" thickBot="1" x14ac:dyDescent="0.35">
      <c r="B55" s="84" t="s">
        <v>21</v>
      </c>
      <c r="C55" s="85" t="s">
        <v>77</v>
      </c>
      <c r="D55" s="85" t="s">
        <v>78</v>
      </c>
    </row>
    <row r="56" spans="1:7" ht="50.5" thickBot="1" x14ac:dyDescent="0.35">
      <c r="B56" s="86">
        <v>1</v>
      </c>
      <c r="C56" s="87" t="s">
        <v>79</v>
      </c>
      <c r="D56" s="87" t="s">
        <v>80</v>
      </c>
    </row>
    <row r="57" spans="1:7" ht="63" thickBot="1" x14ac:dyDescent="0.35">
      <c r="B57" s="86">
        <v>2</v>
      </c>
      <c r="C57" s="87" t="s">
        <v>81</v>
      </c>
      <c r="D57" s="87" t="s">
        <v>82</v>
      </c>
    </row>
    <row r="58" spans="1:7" ht="88" thickBot="1" x14ac:dyDescent="0.35">
      <c r="B58" s="86">
        <v>3</v>
      </c>
      <c r="C58" s="87" t="s">
        <v>83</v>
      </c>
      <c r="D58" s="87" t="s">
        <v>84</v>
      </c>
    </row>
    <row r="59" spans="1:7" ht="125.5" thickBot="1" x14ac:dyDescent="0.35">
      <c r="B59" s="86">
        <v>4</v>
      </c>
      <c r="C59" s="87" t="s">
        <v>85</v>
      </c>
      <c r="D59" s="87" t="s">
        <v>86</v>
      </c>
    </row>
    <row r="60" spans="1:7" ht="38" thickBot="1" x14ac:dyDescent="0.35">
      <c r="B60" s="86">
        <v>5</v>
      </c>
      <c r="C60" s="87" t="s">
        <v>87</v>
      </c>
      <c r="D60" s="87" t="s">
        <v>88</v>
      </c>
    </row>
    <row r="61" spans="1:7" x14ac:dyDescent="0.3"/>
    <row r="62" spans="1:7" ht="38" x14ac:dyDescent="0.3">
      <c r="C62" s="88" t="s">
        <v>89</v>
      </c>
    </row>
    <row r="63" spans="1:7" x14ac:dyDescent="0.3"/>
    <row r="64" spans="1:7" x14ac:dyDescent="0.3"/>
    <row r="65" x14ac:dyDescent="0.3"/>
    <row r="66" ht="31.15" customHeight="1" x14ac:dyDescent="0.3"/>
    <row r="67" ht="13.9" hidden="1" customHeight="1" x14ac:dyDescent="0.3"/>
    <row r="68" ht="13.9" hidden="1" customHeight="1" x14ac:dyDescent="0.3"/>
    <row r="69" ht="13.9" hidden="1" customHeight="1" x14ac:dyDescent="0.3"/>
    <row r="70" ht="13.9" hidden="1" customHeight="1" x14ac:dyDescent="0.3"/>
    <row r="71" ht="13.9" hidden="1" customHeight="1" x14ac:dyDescent="0.3"/>
    <row r="72" ht="13.9" hidden="1" customHeight="1" x14ac:dyDescent="0.3"/>
    <row r="73" ht="13.9" hidden="1" customHeight="1" x14ac:dyDescent="0.3"/>
    <row r="74" ht="31.15" hidden="1" customHeight="1" x14ac:dyDescent="0.3"/>
    <row r="75" ht="13.9" hidden="1" customHeight="1" x14ac:dyDescent="0.3"/>
    <row r="76" ht="13.9" hidden="1" customHeight="1" x14ac:dyDescent="0.3"/>
    <row r="78" ht="31.15" hidden="1" customHeight="1" x14ac:dyDescent="0.3"/>
    <row r="79" ht="78.400000000000006" hidden="1" customHeight="1" x14ac:dyDescent="0.3"/>
    <row r="82" ht="123.4" hidden="1" customHeight="1"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80" zoomScaleNormal="80" workbookViewId="0">
      <selection activeCell="C1" sqref="C1"/>
    </sheetView>
  </sheetViews>
  <sheetFormatPr defaultColWidth="0" defaultRowHeight="14" zeroHeight="1" x14ac:dyDescent="0.3"/>
  <cols>
    <col min="1" max="1" width="2" customWidth="1"/>
    <col min="2" max="2" width="4.08203125" customWidth="1"/>
    <col min="3" max="3" width="70.58203125" customWidth="1"/>
    <col min="4" max="4" width="16.58203125" customWidth="1"/>
    <col min="5" max="5" width="14.58203125" customWidth="1"/>
    <col min="6" max="6" width="5.58203125" customWidth="1"/>
    <col min="7" max="7" width="2.5" customWidth="1"/>
    <col min="8" max="109" width="8.75" customWidth="1"/>
    <col min="110" max="16384" width="8.75" hidden="1"/>
  </cols>
  <sheetData>
    <row r="1" spans="1:88" ht="22.5" x14ac:dyDescent="0.3">
      <c r="A1" s="26"/>
      <c r="B1" s="1" t="s">
        <v>90</v>
      </c>
      <c r="C1" s="24"/>
      <c r="D1" s="25"/>
      <c r="E1" s="24"/>
      <c r="F1" s="24"/>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26"/>
    </row>
    <row r="2" spans="1:88" ht="14.5" thickBot="1" x14ac:dyDescent="0.35">
      <c r="A2" s="27"/>
      <c r="B2" s="27"/>
      <c r="C2" s="27"/>
      <c r="D2" s="27"/>
      <c r="E2" s="27"/>
      <c r="F2" s="27"/>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26"/>
    </row>
    <row r="3" spans="1:88" ht="16.5" thickBot="1" x14ac:dyDescent="0.35">
      <c r="A3" s="27"/>
      <c r="B3" s="128" t="s">
        <v>3</v>
      </c>
      <c r="C3" s="141"/>
      <c r="D3" s="138" t="str">
        <f>'Cover sheet'!C5</f>
        <v>DCWW</v>
      </c>
      <c r="E3" s="139"/>
      <c r="F3" s="140"/>
      <c r="G3" s="27"/>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27"/>
    </row>
    <row r="4" spans="1:88" ht="16.5" thickBot="1" x14ac:dyDescent="0.35">
      <c r="A4" s="27"/>
      <c r="B4" s="128" t="s">
        <v>5</v>
      </c>
      <c r="C4" s="141"/>
      <c r="D4" s="138" t="str">
        <f>'Cover sheet'!C6</f>
        <v>Elan Builth</v>
      </c>
      <c r="E4" s="139"/>
      <c r="F4" s="140"/>
      <c r="G4" s="27"/>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27"/>
    </row>
    <row r="5" spans="1:88" ht="15.5" thickBot="1" x14ac:dyDescent="0.45">
      <c r="A5" s="27"/>
      <c r="B5" s="27"/>
      <c r="C5" s="29"/>
      <c r="D5" s="29"/>
      <c r="E5" s="27"/>
      <c r="F5" s="27"/>
      <c r="G5" s="27"/>
      <c r="H5" s="142" t="s">
        <v>91</v>
      </c>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31" t="s">
        <v>92</v>
      </c>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row>
    <row r="6" spans="1:88" ht="14.5" thickBot="1" x14ac:dyDescent="0.35">
      <c r="A6" s="26"/>
      <c r="B6" s="20" t="s">
        <v>21</v>
      </c>
      <c r="C6" s="20" t="s">
        <v>93</v>
      </c>
      <c r="D6" s="21" t="s">
        <v>23</v>
      </c>
      <c r="E6" s="21" t="s">
        <v>24</v>
      </c>
      <c r="F6" s="89" t="s">
        <v>25</v>
      </c>
      <c r="G6" s="26"/>
      <c r="H6" s="106"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40.15" customHeight="1" x14ac:dyDescent="0.3">
      <c r="B7" s="92">
        <v>1</v>
      </c>
      <c r="C7" s="90" t="s">
        <v>175</v>
      </c>
      <c r="D7" s="35" t="s">
        <v>176</v>
      </c>
      <c r="E7" s="35" t="s">
        <v>46</v>
      </c>
      <c r="F7" s="35">
        <v>2</v>
      </c>
      <c r="G7" s="36"/>
      <c r="H7" s="107">
        <v>6.3609999999999998</v>
      </c>
      <c r="I7" s="107">
        <v>6.3609999999999998</v>
      </c>
      <c r="J7" s="107">
        <v>6.3609999999999998</v>
      </c>
      <c r="K7" s="107">
        <v>6.3609999999999998</v>
      </c>
      <c r="L7" s="107">
        <v>6.3609999999999998</v>
      </c>
      <c r="M7" s="107">
        <v>6.3609999999999998</v>
      </c>
      <c r="N7" s="107">
        <v>6.3609999999999998</v>
      </c>
      <c r="O7" s="107">
        <v>6.3609999999999998</v>
      </c>
      <c r="P7" s="107">
        <v>6.3609999999999998</v>
      </c>
      <c r="Q7" s="107">
        <v>6.3609999999999998</v>
      </c>
      <c r="R7" s="107">
        <v>6.3609999999999998</v>
      </c>
      <c r="S7" s="107">
        <v>6.3609999999999998</v>
      </c>
      <c r="T7" s="107">
        <v>6.3609999999999998</v>
      </c>
      <c r="U7" s="107">
        <v>6.3609999999999998</v>
      </c>
      <c r="V7" s="107">
        <v>6.3609999999999998</v>
      </c>
      <c r="W7" s="107">
        <v>6.3609999999999998</v>
      </c>
      <c r="X7" s="107">
        <v>6.3609999999999998</v>
      </c>
      <c r="Y7" s="107">
        <v>6.3609999999999998</v>
      </c>
      <c r="Z7" s="107">
        <v>6.3609999999999998</v>
      </c>
      <c r="AA7" s="107">
        <v>6.3609999999999998</v>
      </c>
      <c r="AB7" s="107">
        <v>6.3609999999999998</v>
      </c>
      <c r="AC7" s="107">
        <v>6.3609999999999998</v>
      </c>
      <c r="AD7" s="107">
        <v>6.3609999999999998</v>
      </c>
      <c r="AE7" s="107">
        <v>6.3609999999999998</v>
      </c>
      <c r="AF7" s="107">
        <v>6.3609999999999998</v>
      </c>
      <c r="AG7" s="107">
        <v>6.3609999999999998</v>
      </c>
      <c r="AH7" s="107">
        <v>6.3609999999999998</v>
      </c>
      <c r="AI7" s="107">
        <v>6.3609999999999998</v>
      </c>
      <c r="AJ7" s="107">
        <v>6.3609999999999998</v>
      </c>
      <c r="AK7" s="107">
        <v>6.3609999999999998</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40.15" customHeight="1" x14ac:dyDescent="0.3">
      <c r="B8" s="93">
        <f>B7+1</f>
        <v>2</v>
      </c>
      <c r="C8" s="91" t="s">
        <v>177</v>
      </c>
      <c r="D8" s="40" t="s">
        <v>178</v>
      </c>
      <c r="E8" s="41" t="s">
        <v>46</v>
      </c>
      <c r="F8" s="41">
        <v>2</v>
      </c>
      <c r="G8" s="36"/>
      <c r="H8" s="107">
        <v>0</v>
      </c>
      <c r="I8" s="107">
        <v>0</v>
      </c>
      <c r="J8" s="107">
        <v>0</v>
      </c>
      <c r="K8" s="107">
        <v>0</v>
      </c>
      <c r="L8" s="107">
        <v>0</v>
      </c>
      <c r="M8" s="107">
        <v>0</v>
      </c>
      <c r="N8" s="107">
        <v>0</v>
      </c>
      <c r="O8" s="107">
        <v>0</v>
      </c>
      <c r="P8" s="107">
        <v>0</v>
      </c>
      <c r="Q8" s="107">
        <v>0</v>
      </c>
      <c r="R8" s="107">
        <v>0</v>
      </c>
      <c r="S8" s="107">
        <v>0</v>
      </c>
      <c r="T8" s="107">
        <v>0</v>
      </c>
      <c r="U8" s="107">
        <v>0</v>
      </c>
      <c r="V8" s="107">
        <v>0</v>
      </c>
      <c r="W8" s="107">
        <v>0</v>
      </c>
      <c r="X8" s="107">
        <v>0</v>
      </c>
      <c r="Y8" s="107">
        <v>0</v>
      </c>
      <c r="Z8" s="107">
        <v>0</v>
      </c>
      <c r="AA8" s="107">
        <v>0</v>
      </c>
      <c r="AB8" s="107">
        <v>0</v>
      </c>
      <c r="AC8" s="107">
        <v>0</v>
      </c>
      <c r="AD8" s="107">
        <v>0</v>
      </c>
      <c r="AE8" s="107">
        <v>0</v>
      </c>
      <c r="AF8" s="107">
        <v>0</v>
      </c>
      <c r="AG8" s="107">
        <v>0</v>
      </c>
      <c r="AH8" s="107">
        <v>0</v>
      </c>
      <c r="AI8" s="107">
        <v>0</v>
      </c>
      <c r="AJ8" s="107">
        <v>0</v>
      </c>
      <c r="AK8" s="107">
        <v>0</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40.15" customHeight="1" x14ac:dyDescent="0.3">
      <c r="B9" s="93">
        <f t="shared" ref="B9:B12" si="0">B8+1</f>
        <v>3</v>
      </c>
      <c r="C9" s="91" t="s">
        <v>179</v>
      </c>
      <c r="D9" s="40" t="s">
        <v>180</v>
      </c>
      <c r="E9" s="41" t="s">
        <v>46</v>
      </c>
      <c r="F9" s="41">
        <v>2</v>
      </c>
      <c r="G9" s="36"/>
      <c r="H9" s="107">
        <v>0</v>
      </c>
      <c r="I9" s="107">
        <v>0</v>
      </c>
      <c r="J9" s="107">
        <v>0</v>
      </c>
      <c r="K9" s="107">
        <v>0</v>
      </c>
      <c r="L9" s="107">
        <v>0</v>
      </c>
      <c r="M9" s="107">
        <v>0</v>
      </c>
      <c r="N9" s="107">
        <v>0</v>
      </c>
      <c r="O9" s="107">
        <v>0</v>
      </c>
      <c r="P9" s="107">
        <v>0</v>
      </c>
      <c r="Q9" s="107">
        <v>0</v>
      </c>
      <c r="R9" s="107">
        <v>0</v>
      </c>
      <c r="S9" s="107">
        <v>0</v>
      </c>
      <c r="T9" s="107">
        <v>0</v>
      </c>
      <c r="U9" s="107">
        <v>0</v>
      </c>
      <c r="V9" s="107">
        <v>0</v>
      </c>
      <c r="W9" s="107">
        <v>0</v>
      </c>
      <c r="X9" s="107">
        <v>0</v>
      </c>
      <c r="Y9" s="107">
        <v>0</v>
      </c>
      <c r="Z9" s="107">
        <v>0</v>
      </c>
      <c r="AA9" s="107">
        <v>0</v>
      </c>
      <c r="AB9" s="107">
        <v>0</v>
      </c>
      <c r="AC9" s="107">
        <v>0</v>
      </c>
      <c r="AD9" s="107">
        <v>0</v>
      </c>
      <c r="AE9" s="107">
        <v>0</v>
      </c>
      <c r="AF9" s="107">
        <v>0</v>
      </c>
      <c r="AG9" s="107">
        <v>0</v>
      </c>
      <c r="AH9" s="107">
        <v>0</v>
      </c>
      <c r="AI9" s="107">
        <v>0</v>
      </c>
      <c r="AJ9" s="107">
        <v>0</v>
      </c>
      <c r="AK9" s="107">
        <v>0</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40.15" customHeight="1" x14ac:dyDescent="0.3">
      <c r="B10" s="93">
        <f t="shared" si="0"/>
        <v>4</v>
      </c>
      <c r="C10" s="91" t="s">
        <v>181</v>
      </c>
      <c r="D10" s="40" t="s">
        <v>182</v>
      </c>
      <c r="E10" s="41" t="s">
        <v>46</v>
      </c>
      <c r="F10" s="41">
        <v>2</v>
      </c>
      <c r="G10" s="36"/>
      <c r="H10" s="107">
        <v>0</v>
      </c>
      <c r="I10" s="107">
        <v>0</v>
      </c>
      <c r="J10" s="107">
        <v>0</v>
      </c>
      <c r="K10" s="107">
        <v>0</v>
      </c>
      <c r="L10" s="107">
        <v>0</v>
      </c>
      <c r="M10" s="107">
        <v>0</v>
      </c>
      <c r="N10" s="107">
        <v>0</v>
      </c>
      <c r="O10" s="107">
        <v>0</v>
      </c>
      <c r="P10" s="107">
        <v>0</v>
      </c>
      <c r="Q10" s="107">
        <v>0</v>
      </c>
      <c r="R10" s="107">
        <v>0</v>
      </c>
      <c r="S10" s="107">
        <v>0</v>
      </c>
      <c r="T10" s="107">
        <v>0</v>
      </c>
      <c r="U10" s="107">
        <v>0</v>
      </c>
      <c r="V10" s="107">
        <v>0</v>
      </c>
      <c r="W10" s="107">
        <v>0</v>
      </c>
      <c r="X10" s="107">
        <v>0</v>
      </c>
      <c r="Y10" s="107">
        <v>0</v>
      </c>
      <c r="Z10" s="107">
        <v>0</v>
      </c>
      <c r="AA10" s="107">
        <v>0</v>
      </c>
      <c r="AB10" s="107">
        <v>0</v>
      </c>
      <c r="AC10" s="107">
        <v>0</v>
      </c>
      <c r="AD10" s="107">
        <v>0</v>
      </c>
      <c r="AE10" s="107">
        <v>0</v>
      </c>
      <c r="AF10" s="107">
        <v>0</v>
      </c>
      <c r="AG10" s="107">
        <v>0</v>
      </c>
      <c r="AH10" s="107">
        <v>0</v>
      </c>
      <c r="AI10" s="107">
        <v>0</v>
      </c>
      <c r="AJ10" s="107">
        <v>0</v>
      </c>
      <c r="AK10" s="107">
        <v>0</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40.15" customHeight="1" x14ac:dyDescent="0.3">
      <c r="B11" s="93">
        <f t="shared" si="0"/>
        <v>5</v>
      </c>
      <c r="C11" s="91" t="s">
        <v>183</v>
      </c>
      <c r="D11" s="40" t="s">
        <v>184</v>
      </c>
      <c r="E11" s="41" t="s">
        <v>46</v>
      </c>
      <c r="F11" s="41">
        <v>2</v>
      </c>
      <c r="G11" s="36"/>
      <c r="H11" s="107">
        <v>0.4051233143065946</v>
      </c>
      <c r="I11" s="107">
        <v>0.54141720850178354</v>
      </c>
      <c r="J11" s="107">
        <v>0.47057602596553444</v>
      </c>
      <c r="K11" s="107">
        <v>0.47057602596553444</v>
      </c>
      <c r="L11" s="107">
        <v>0.47057602596553444</v>
      </c>
      <c r="M11" s="107">
        <v>0.47057602596553444</v>
      </c>
      <c r="N11" s="107">
        <v>0.47057602596553444</v>
      </c>
      <c r="O11" s="107">
        <v>0.47057602596553444</v>
      </c>
      <c r="P11" s="107">
        <v>0.47057602596553444</v>
      </c>
      <c r="Q11" s="107">
        <v>0.47057602596553444</v>
      </c>
      <c r="R11" s="107">
        <v>0.47057602596553444</v>
      </c>
      <c r="S11" s="107">
        <v>0.47057602596553444</v>
      </c>
      <c r="T11" s="107">
        <v>0.47057602596553444</v>
      </c>
      <c r="U11" s="107">
        <v>0.47057602596553444</v>
      </c>
      <c r="V11" s="107">
        <v>0.47057602596553444</v>
      </c>
      <c r="W11" s="107">
        <v>0.47057602596553444</v>
      </c>
      <c r="X11" s="107">
        <v>0.47057602596553444</v>
      </c>
      <c r="Y11" s="107">
        <v>0.47057602596553444</v>
      </c>
      <c r="Z11" s="107">
        <v>0.47057602596553444</v>
      </c>
      <c r="AA11" s="107">
        <v>0.47057602596553444</v>
      </c>
      <c r="AB11" s="107">
        <v>0.47057602596553444</v>
      </c>
      <c r="AC11" s="107">
        <v>0.47057602596553444</v>
      </c>
      <c r="AD11" s="107">
        <v>0.47057602596553444</v>
      </c>
      <c r="AE11" s="107">
        <v>0.47057602596553444</v>
      </c>
      <c r="AF11" s="107">
        <v>0.47057602596553444</v>
      </c>
      <c r="AG11" s="107">
        <v>0.47057602596553444</v>
      </c>
      <c r="AH11" s="107">
        <v>0.47057602596553444</v>
      </c>
      <c r="AI11" s="107">
        <v>0.47057602596553444</v>
      </c>
      <c r="AJ11" s="107">
        <v>0.47057602596553444</v>
      </c>
      <c r="AK11" s="107">
        <v>0.47057602596553444</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1:88" ht="40.15" customHeight="1" x14ac:dyDescent="0.3">
      <c r="B12" s="93">
        <f t="shared" si="0"/>
        <v>6</v>
      </c>
      <c r="C12" s="91" t="s">
        <v>185</v>
      </c>
      <c r="D12" s="40" t="s">
        <v>186</v>
      </c>
      <c r="E12" s="41" t="s">
        <v>46</v>
      </c>
      <c r="F12" s="41">
        <v>2</v>
      </c>
      <c r="G12" s="36"/>
      <c r="H12" s="107">
        <v>3.3754408170146237E-2</v>
      </c>
      <c r="I12" s="107">
        <v>2.7893814135365732E-2</v>
      </c>
      <c r="J12" s="107">
        <v>0.25126169831896855</v>
      </c>
      <c r="K12" s="107">
        <v>0.25126169831896855</v>
      </c>
      <c r="L12" s="107">
        <v>0.25126169831896855</v>
      </c>
      <c r="M12" s="107">
        <v>0.25126169831896855</v>
      </c>
      <c r="N12" s="107">
        <v>0.25126169831896855</v>
      </c>
      <c r="O12" s="107">
        <v>0.25126169831896855</v>
      </c>
      <c r="P12" s="107">
        <v>0.25126169831896855</v>
      </c>
      <c r="Q12" s="107">
        <v>0.25126169831896855</v>
      </c>
      <c r="R12" s="107">
        <v>0.25126169831896855</v>
      </c>
      <c r="S12" s="107">
        <v>0.25126169831896855</v>
      </c>
      <c r="T12" s="107">
        <v>0.25126169831896855</v>
      </c>
      <c r="U12" s="107">
        <v>0.25126169831896855</v>
      </c>
      <c r="V12" s="107">
        <v>0.25126169831896855</v>
      </c>
      <c r="W12" s="107">
        <v>0.25126169831896855</v>
      </c>
      <c r="X12" s="107">
        <v>0.25126169831896855</v>
      </c>
      <c r="Y12" s="107">
        <v>0.25126169831896855</v>
      </c>
      <c r="Z12" s="107">
        <v>0.25126169831896855</v>
      </c>
      <c r="AA12" s="107">
        <v>0.25126169831896855</v>
      </c>
      <c r="AB12" s="107">
        <v>0.25126169831896855</v>
      </c>
      <c r="AC12" s="107">
        <v>0.25126169831896855</v>
      </c>
      <c r="AD12" s="107">
        <v>0.25126169831896855</v>
      </c>
      <c r="AE12" s="107">
        <v>0.25126169831896855</v>
      </c>
      <c r="AF12" s="107">
        <v>0.25126169831896855</v>
      </c>
      <c r="AG12" s="107">
        <v>0.25126169831896855</v>
      </c>
      <c r="AH12" s="107">
        <v>0.25126169831896855</v>
      </c>
      <c r="AI12" s="107">
        <v>0.25126169831896855</v>
      </c>
      <c r="AJ12" s="107">
        <v>0.25126169831896855</v>
      </c>
      <c r="AK12" s="107">
        <v>0.25126169831896855</v>
      </c>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row>
    <row r="13" spans="1:88" x14ac:dyDescent="0.3"/>
    <row r="14" spans="1:88" x14ac:dyDescent="0.3"/>
    <row r="15" spans="1:88" x14ac:dyDescent="0.3"/>
    <row r="16" spans="1:88" x14ac:dyDescent="0.3">
      <c r="B16" s="53" t="s">
        <v>54</v>
      </c>
      <c r="C16" s="26"/>
    </row>
    <row r="17" spans="2:9" x14ac:dyDescent="0.3">
      <c r="B17" s="26"/>
      <c r="C17" s="26"/>
    </row>
    <row r="18" spans="2:9" x14ac:dyDescent="0.3">
      <c r="B18" s="54"/>
      <c r="C18" s="26" t="s">
        <v>55</v>
      </c>
    </row>
    <row r="19" spans="2:9" x14ac:dyDescent="0.3">
      <c r="B19" s="26"/>
      <c r="C19" s="26"/>
    </row>
    <row r="20" spans="2:9" x14ac:dyDescent="0.3">
      <c r="B20" s="55"/>
      <c r="C20" s="26" t="s">
        <v>56</v>
      </c>
    </row>
    <row r="21" spans="2:9" x14ac:dyDescent="0.3"/>
    <row r="22" spans="2:9" x14ac:dyDescent="0.3"/>
    <row r="23" spans="2:9" x14ac:dyDescent="0.3"/>
    <row r="24" spans="2:9" s="26" customFormat="1" ht="14.5" x14ac:dyDescent="0.35">
      <c r="B24" s="132" t="s">
        <v>187</v>
      </c>
      <c r="C24" s="133"/>
      <c r="D24" s="133"/>
      <c r="E24" s="133"/>
      <c r="F24" s="133"/>
      <c r="G24" s="133"/>
      <c r="H24" s="133"/>
      <c r="I24" s="134"/>
    </row>
    <row r="25" spans="2:9" x14ac:dyDescent="0.3"/>
    <row r="26" spans="2:9" s="6" customFormat="1" ht="13.5" x14ac:dyDescent="0.25">
      <c r="B26" s="56" t="s">
        <v>21</v>
      </c>
      <c r="C26" s="135" t="s">
        <v>59</v>
      </c>
      <c r="D26" s="135"/>
      <c r="E26" s="135"/>
      <c r="F26" s="135"/>
      <c r="G26" s="135"/>
      <c r="H26" s="135"/>
      <c r="I26" s="135"/>
    </row>
    <row r="27" spans="2:9" s="6" customFormat="1" ht="76.150000000000006" customHeight="1" x14ac:dyDescent="0.25">
      <c r="B27" s="57">
        <v>1</v>
      </c>
      <c r="C27" s="136" t="s">
        <v>188</v>
      </c>
      <c r="D27" s="137"/>
      <c r="E27" s="137"/>
      <c r="F27" s="137"/>
      <c r="G27" s="137"/>
      <c r="H27" s="137"/>
      <c r="I27" s="137"/>
    </row>
    <row r="28" spans="2:9" s="6" customFormat="1" ht="55.9" customHeight="1" x14ac:dyDescent="0.25">
      <c r="B28" s="57">
        <f>B27+1</f>
        <v>2</v>
      </c>
      <c r="C28" s="136" t="s">
        <v>189</v>
      </c>
      <c r="D28" s="137"/>
      <c r="E28" s="137"/>
      <c r="F28" s="137"/>
      <c r="G28" s="137"/>
      <c r="H28" s="137"/>
      <c r="I28" s="137"/>
    </row>
    <row r="29" spans="2:9" s="6" customFormat="1" ht="58.15" customHeight="1" x14ac:dyDescent="0.25">
      <c r="B29" s="57">
        <f t="shared" ref="B29:B32" si="1">B28+1</f>
        <v>3</v>
      </c>
      <c r="C29" s="136" t="s">
        <v>190</v>
      </c>
      <c r="D29" s="137"/>
      <c r="E29" s="137"/>
      <c r="F29" s="137"/>
      <c r="G29" s="137"/>
      <c r="H29" s="137"/>
      <c r="I29" s="137"/>
    </row>
    <row r="30" spans="2:9" s="6" customFormat="1" ht="41.65" customHeight="1" x14ac:dyDescent="0.25">
      <c r="B30" s="57">
        <f t="shared" si="1"/>
        <v>4</v>
      </c>
      <c r="C30" s="136" t="s">
        <v>191</v>
      </c>
      <c r="D30" s="137"/>
      <c r="E30" s="137"/>
      <c r="F30" s="137"/>
      <c r="G30" s="137"/>
      <c r="H30" s="137"/>
      <c r="I30" s="137"/>
    </row>
    <row r="31" spans="2:9" s="6" customFormat="1" ht="94.9" customHeight="1" x14ac:dyDescent="0.25">
      <c r="B31" s="57">
        <f t="shared" si="1"/>
        <v>5</v>
      </c>
      <c r="C31" s="136" t="s">
        <v>192</v>
      </c>
      <c r="D31" s="137"/>
      <c r="E31" s="137"/>
      <c r="F31" s="137"/>
      <c r="G31" s="137"/>
      <c r="H31" s="137"/>
      <c r="I31" s="137"/>
    </row>
    <row r="32" spans="2:9" s="6" customFormat="1" ht="82.5" customHeight="1" x14ac:dyDescent="0.25">
      <c r="B32" s="57">
        <f t="shared" si="1"/>
        <v>6</v>
      </c>
      <c r="C32" s="136" t="s">
        <v>193</v>
      </c>
      <c r="D32" s="137"/>
      <c r="E32" s="137"/>
      <c r="F32" s="137"/>
      <c r="G32" s="137"/>
      <c r="H32" s="137"/>
      <c r="I32" s="137"/>
    </row>
    <row r="33" s="6" customFormat="1" ht="12.5" x14ac:dyDescent="0.25"/>
    <row r="34" s="6" customFormat="1" ht="12.5" x14ac:dyDescent="0.25"/>
    <row r="35" s="6" customFormat="1" ht="12.5" x14ac:dyDescent="0.25"/>
    <row r="36" s="6" customFormat="1" ht="12.5" x14ac:dyDescent="0.25"/>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60" zoomScaleNormal="60" workbookViewId="0">
      <selection activeCell="B1" sqref="B1:F1"/>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5">
      <c r="B1" s="143" t="s">
        <v>194</v>
      </c>
      <c r="C1" s="143"/>
      <c r="D1" s="143"/>
      <c r="E1" s="143"/>
      <c r="F1" s="143"/>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35">
      <c r="B3" s="128" t="s">
        <v>3</v>
      </c>
      <c r="C3" s="141"/>
      <c r="D3" s="138" t="str">
        <f>'Cover sheet'!C5</f>
        <v>DCWW</v>
      </c>
      <c r="E3" s="139"/>
      <c r="F3" s="140"/>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45">
      <c r="B4" s="144" t="s">
        <v>5</v>
      </c>
      <c r="C4" s="145"/>
      <c r="D4" s="138" t="str">
        <f>'Cover sheet'!C6</f>
        <v>Elan Builth</v>
      </c>
      <c r="E4" s="139"/>
      <c r="F4" s="140"/>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2" t="s">
        <v>91</v>
      </c>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31" t="s">
        <v>92</v>
      </c>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row>
    <row r="6" spans="2:88" ht="14.5" thickBot="1" x14ac:dyDescent="0.35">
      <c r="B6" s="67" t="s">
        <v>21</v>
      </c>
      <c r="C6" s="20" t="s">
        <v>93</v>
      </c>
      <c r="D6" s="21" t="s">
        <v>23</v>
      </c>
      <c r="E6" s="21" t="s">
        <v>24</v>
      </c>
      <c r="F6" s="89"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196</v>
      </c>
      <c r="E7" s="35" t="s">
        <v>46</v>
      </c>
      <c r="F7" s="94">
        <v>2</v>
      </c>
      <c r="G7" s="43"/>
      <c r="H7" s="105">
        <v>1.1039165664259967</v>
      </c>
      <c r="I7" s="105">
        <v>1.1847355066923151</v>
      </c>
      <c r="J7" s="105">
        <v>1.1641134045724482</v>
      </c>
      <c r="K7" s="105">
        <v>1.1547193217555949</v>
      </c>
      <c r="L7" s="105">
        <v>1.1536397593677603</v>
      </c>
      <c r="M7" s="105">
        <v>1.1525741312613575</v>
      </c>
      <c r="N7" s="105">
        <v>1.1516142062330221</v>
      </c>
      <c r="O7" s="105">
        <v>1.1506653400461533</v>
      </c>
      <c r="P7" s="105">
        <v>1.1497213044990415</v>
      </c>
      <c r="Q7" s="105">
        <v>1.1487858319432989</v>
      </c>
      <c r="R7" s="105">
        <v>1.1478581034989033</v>
      </c>
      <c r="S7" s="105">
        <v>1.1469361700823422</v>
      </c>
      <c r="T7" s="105">
        <v>1.146020569000221</v>
      </c>
      <c r="U7" s="105">
        <v>1.1451107626129367</v>
      </c>
      <c r="V7" s="105">
        <v>1.1442058853355028</v>
      </c>
      <c r="W7" s="105">
        <v>1.1433055940349817</v>
      </c>
      <c r="X7" s="105">
        <v>1.1424549742773775</v>
      </c>
      <c r="Y7" s="105">
        <v>1.1416081193178047</v>
      </c>
      <c r="Z7" s="105">
        <v>1.1407646001539213</v>
      </c>
      <c r="AA7" s="105">
        <v>1.1399241679319165</v>
      </c>
      <c r="AB7" s="105">
        <v>1.1390862586685222</v>
      </c>
      <c r="AC7" s="105">
        <v>1.1382476075227281</v>
      </c>
      <c r="AD7" s="105">
        <v>1.1374109588817525</v>
      </c>
      <c r="AE7" s="105">
        <v>1.1365760019352722</v>
      </c>
      <c r="AF7" s="105">
        <v>1.1357429757152493</v>
      </c>
      <c r="AG7" s="105">
        <v>1.1349116905640082</v>
      </c>
      <c r="AH7" s="105">
        <v>1.1341705026540638</v>
      </c>
      <c r="AI7" s="105">
        <v>1.1334309097381878</v>
      </c>
      <c r="AJ7" s="105">
        <v>1.1326928910176666</v>
      </c>
      <c r="AK7" s="105">
        <v>1.1319563045642689</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37.5" x14ac:dyDescent="0.3">
      <c r="B8" s="68">
        <v>2</v>
      </c>
      <c r="C8" s="97" t="s">
        <v>197</v>
      </c>
      <c r="D8" s="30" t="s">
        <v>198</v>
      </c>
      <c r="E8" s="30" t="s">
        <v>46</v>
      </c>
      <c r="F8" s="30">
        <v>2</v>
      </c>
      <c r="G8" s="43"/>
      <c r="H8" s="105">
        <v>2.9179099873212249E-2</v>
      </c>
      <c r="I8" s="105">
        <v>3.6325901845598786E-2</v>
      </c>
      <c r="J8" s="105">
        <v>3.616279165494727E-2</v>
      </c>
      <c r="K8" s="105">
        <v>3.5404340026611331E-2</v>
      </c>
      <c r="L8" s="105">
        <v>3.4679530954391503E-2</v>
      </c>
      <c r="M8" s="105">
        <v>3.3985979756142627E-2</v>
      </c>
      <c r="N8" s="105">
        <v>3.3321904156072904E-2</v>
      </c>
      <c r="O8" s="105">
        <v>3.2685331910617912E-2</v>
      </c>
      <c r="P8" s="105">
        <v>3.2074608572858203E-2</v>
      </c>
      <c r="Q8" s="105">
        <v>3.1488371070340672E-2</v>
      </c>
      <c r="R8" s="105">
        <v>3.0925317103279747E-2</v>
      </c>
      <c r="S8" s="105">
        <v>3.038423835874653E-2</v>
      </c>
      <c r="T8" s="105">
        <v>2.9864054555258871E-2</v>
      </c>
      <c r="U8" s="105">
        <v>2.9363753078726979E-2</v>
      </c>
      <c r="V8" s="105">
        <v>2.8882389808807318E-2</v>
      </c>
      <c r="W8" s="105">
        <v>2.8419091847434165E-2</v>
      </c>
      <c r="X8" s="105">
        <v>2.7973038880435949E-2</v>
      </c>
      <c r="Y8" s="105">
        <v>2.7543470030655322E-2</v>
      </c>
      <c r="Z8" s="105">
        <v>2.7129666876473089E-2</v>
      </c>
      <c r="AA8" s="105">
        <v>2.6730955365888671E-2</v>
      </c>
      <c r="AB8" s="105">
        <v>2.6346696170169128E-2</v>
      </c>
      <c r="AC8" s="105">
        <v>2.5976254344879393E-2</v>
      </c>
      <c r="AD8" s="105">
        <v>2.5619096885512276E-2</v>
      </c>
      <c r="AE8" s="105">
        <v>2.5274684586663314E-2</v>
      </c>
      <c r="AF8" s="105">
        <v>2.4942511795608493E-2</v>
      </c>
      <c r="AG8" s="105">
        <v>2.4622093389902445E-2</v>
      </c>
      <c r="AH8" s="105">
        <v>2.4312966954213429E-2</v>
      </c>
      <c r="AI8" s="105">
        <v>2.4014694915649028E-2</v>
      </c>
      <c r="AJ8" s="105">
        <v>2.3726860173409799E-2</v>
      </c>
      <c r="AK8" s="105">
        <v>2.3449063564912807E-2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37.5" x14ac:dyDescent="0.3">
      <c r="B9" s="68">
        <v>3</v>
      </c>
      <c r="C9" s="97" t="s">
        <v>199</v>
      </c>
      <c r="D9" s="30" t="s">
        <v>200</v>
      </c>
      <c r="E9" s="30" t="s">
        <v>46</v>
      </c>
      <c r="F9" s="30">
        <v>2</v>
      </c>
      <c r="G9" s="43"/>
      <c r="H9" s="105">
        <v>1.0568257360788509</v>
      </c>
      <c r="I9" s="105">
        <v>1.1052540496323335</v>
      </c>
      <c r="J9" s="105">
        <v>0.94868401286290482</v>
      </c>
      <c r="K9" s="105">
        <v>0.97914780560706016</v>
      </c>
      <c r="L9" s="105">
        <v>1.0088663013613084</v>
      </c>
      <c r="M9" s="105">
        <v>1.0377893826982054</v>
      </c>
      <c r="N9" s="105">
        <v>1.0661259076479046</v>
      </c>
      <c r="O9" s="105">
        <v>1.0937602218639122</v>
      </c>
      <c r="P9" s="105">
        <v>1.1235649376247787</v>
      </c>
      <c r="Q9" s="105">
        <v>1.1529622574172613</v>
      </c>
      <c r="R9" s="105">
        <v>1.1818226980237754</v>
      </c>
      <c r="S9" s="105">
        <v>1.2100676557223222</v>
      </c>
      <c r="T9" s="105">
        <v>1.2377697213086252</v>
      </c>
      <c r="U9" s="105">
        <v>1.2648999513789609</v>
      </c>
      <c r="V9" s="105">
        <v>1.2915968320940157</v>
      </c>
      <c r="W9" s="105">
        <v>1.3178178770478102</v>
      </c>
      <c r="X9" s="105">
        <v>1.3437148055508454</v>
      </c>
      <c r="Y9" s="105">
        <v>1.3691840862733884</v>
      </c>
      <c r="Z9" s="105">
        <v>1.3942135817893082</v>
      </c>
      <c r="AA9" s="105">
        <v>1.4187570062469312</v>
      </c>
      <c r="AB9" s="105">
        <v>1.4431242214365059</v>
      </c>
      <c r="AC9" s="105">
        <v>1.4690187809306392</v>
      </c>
      <c r="AD9" s="105">
        <v>1.4949486699882517</v>
      </c>
      <c r="AE9" s="105">
        <v>1.5208719474044399</v>
      </c>
      <c r="AF9" s="105">
        <v>1.5464592615271358</v>
      </c>
      <c r="AG9" s="105">
        <v>1.5717127194356135</v>
      </c>
      <c r="AH9" s="105">
        <v>1.5967935843327956</v>
      </c>
      <c r="AI9" s="105">
        <v>1.6215968196646076</v>
      </c>
      <c r="AJ9" s="105">
        <v>1.6460350892564981</v>
      </c>
      <c r="AK9" s="105">
        <v>1.6701026558655436</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37.5" x14ac:dyDescent="0.3">
      <c r="B10" s="68">
        <v>4</v>
      </c>
      <c r="C10" s="97" t="s">
        <v>201</v>
      </c>
      <c r="D10" s="30" t="s">
        <v>202</v>
      </c>
      <c r="E10" s="30" t="s">
        <v>46</v>
      </c>
      <c r="F10" s="30">
        <v>2</v>
      </c>
      <c r="G10" s="43"/>
      <c r="H10" s="105">
        <v>1.8288302131557703</v>
      </c>
      <c r="I10" s="105">
        <v>1.6693684109084721</v>
      </c>
      <c r="J10" s="105">
        <v>1.2643639885358677</v>
      </c>
      <c r="K10" s="105">
        <v>1.2268046387458276</v>
      </c>
      <c r="L10" s="105">
        <v>1.1904727412111769</v>
      </c>
      <c r="M10" s="105">
        <v>1.1551575171688819</v>
      </c>
      <c r="N10" s="105">
        <v>1.1209893630983594</v>
      </c>
      <c r="O10" s="105">
        <v>1.0878039386464151</v>
      </c>
      <c r="P10" s="105">
        <v>1.0567947291103439</v>
      </c>
      <c r="Q10" s="105">
        <v>1.0266321020230453</v>
      </c>
      <c r="R10" s="105">
        <v>0.99730812648511435</v>
      </c>
      <c r="S10" s="105">
        <v>0.96950874800494136</v>
      </c>
      <c r="T10" s="105">
        <v>0.94245687028226743</v>
      </c>
      <c r="U10" s="105">
        <v>0.91610546595334164</v>
      </c>
      <c r="V10" s="105">
        <v>0.89053362261656865</v>
      </c>
      <c r="W10" s="105">
        <v>0.8656695661267696</v>
      </c>
      <c r="X10" s="105">
        <v>0.84160109399436933</v>
      </c>
      <c r="Y10" s="105">
        <v>0.81818830891034411</v>
      </c>
      <c r="Z10" s="105">
        <v>0.79546973764082962</v>
      </c>
      <c r="AA10" s="105">
        <v>0.7734108646751725</v>
      </c>
      <c r="AB10" s="105">
        <v>0.75199130820276561</v>
      </c>
      <c r="AC10" s="105">
        <v>0.73184244830003942</v>
      </c>
      <c r="AD10" s="105">
        <v>0.71220662375340316</v>
      </c>
      <c r="AE10" s="105">
        <v>0.69314327921888819</v>
      </c>
      <c r="AF10" s="105">
        <v>0.67459232907799938</v>
      </c>
      <c r="AG10" s="105">
        <v>0.65654839830321765</v>
      </c>
      <c r="AH10" s="105">
        <v>0.63903459813548968</v>
      </c>
      <c r="AI10" s="105">
        <v>0.62198011750029791</v>
      </c>
      <c r="AJ10" s="105">
        <v>0.60536605129711551</v>
      </c>
      <c r="AK10" s="105">
        <v>0.58919631259226779</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37.5" x14ac:dyDescent="0.3">
      <c r="B11" s="68">
        <v>5</v>
      </c>
      <c r="C11" s="97" t="s">
        <v>203</v>
      </c>
      <c r="D11" s="30" t="s">
        <v>204</v>
      </c>
      <c r="E11" s="30" t="s">
        <v>205</v>
      </c>
      <c r="F11" s="30">
        <v>1</v>
      </c>
      <c r="G11" s="43"/>
      <c r="H11" s="105">
        <v>130.70151386405479</v>
      </c>
      <c r="I11" s="105">
        <v>131.93472201592593</v>
      </c>
      <c r="J11" s="105">
        <v>110.8886180097127</v>
      </c>
      <c r="K11" s="105">
        <v>110.78654572986069</v>
      </c>
      <c r="L11" s="105">
        <v>110.68394249686949</v>
      </c>
      <c r="M11" s="105">
        <v>110.56641654198451</v>
      </c>
      <c r="N11" s="105">
        <v>110.45344598065374</v>
      </c>
      <c r="O11" s="105">
        <v>110.34014458706525</v>
      </c>
      <c r="P11" s="105">
        <v>110.49807322104559</v>
      </c>
      <c r="Q11" s="105">
        <v>110.67240848149719</v>
      </c>
      <c r="R11" s="105">
        <v>110.84886521777551</v>
      </c>
      <c r="S11" s="105">
        <v>111.01913357187865</v>
      </c>
      <c r="T11" s="105">
        <v>111.20385020024104</v>
      </c>
      <c r="U11" s="105">
        <v>111.39001294335407</v>
      </c>
      <c r="V11" s="105">
        <v>111.58564855728582</v>
      </c>
      <c r="W11" s="105">
        <v>111.78597130106743</v>
      </c>
      <c r="X11" s="105">
        <v>112.00635662490447</v>
      </c>
      <c r="Y11" s="105">
        <v>112.22528326461544</v>
      </c>
      <c r="Z11" s="105">
        <v>112.46942551606229</v>
      </c>
      <c r="AA11" s="105">
        <v>112.68478382446726</v>
      </c>
      <c r="AB11" s="105">
        <v>112.93255893249737</v>
      </c>
      <c r="AC11" s="105">
        <v>113.32609058209977</v>
      </c>
      <c r="AD11" s="105">
        <v>113.75692033277068</v>
      </c>
      <c r="AE11" s="105">
        <v>114.21479620222605</v>
      </c>
      <c r="AF11" s="105">
        <v>114.6700231619639</v>
      </c>
      <c r="AG11" s="105">
        <v>115.11114353849791</v>
      </c>
      <c r="AH11" s="105">
        <v>115.57783148748646</v>
      </c>
      <c r="AI11" s="105">
        <v>116.04365057382587</v>
      </c>
      <c r="AJ11" s="105">
        <v>116.50827541587785</v>
      </c>
      <c r="AK11" s="105">
        <v>116.96661395123674</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37.5" x14ac:dyDescent="0.3">
      <c r="B12" s="68">
        <v>6</v>
      </c>
      <c r="C12" s="97" t="s">
        <v>206</v>
      </c>
      <c r="D12" s="30" t="s">
        <v>207</v>
      </c>
      <c r="E12" s="30" t="s">
        <v>205</v>
      </c>
      <c r="F12" s="30">
        <v>1</v>
      </c>
      <c r="G12" s="43"/>
      <c r="H12" s="111">
        <v>201.35828316394546</v>
      </c>
      <c r="I12" s="111">
        <v>187.58705913151533</v>
      </c>
      <c r="J12" s="111">
        <v>141.86390566881289</v>
      </c>
      <c r="K12" s="111">
        <v>141.39217817168426</v>
      </c>
      <c r="L12" s="111">
        <v>140.94411133988885</v>
      </c>
      <c r="M12" s="111">
        <v>140.49693556639397</v>
      </c>
      <c r="N12" s="111">
        <v>140.07139882484253</v>
      </c>
      <c r="O12" s="111">
        <v>139.65420611623338</v>
      </c>
      <c r="P12" s="111">
        <v>139.40440325661041</v>
      </c>
      <c r="Q12" s="111">
        <v>139.16530400860583</v>
      </c>
      <c r="R12" s="111">
        <v>138.93068642848789</v>
      </c>
      <c r="S12" s="111">
        <v>138.80165453261151</v>
      </c>
      <c r="T12" s="111">
        <v>138.68044325754644</v>
      </c>
      <c r="U12" s="111">
        <v>138.55649965403558</v>
      </c>
      <c r="V12" s="111">
        <v>138.44255969624496</v>
      </c>
      <c r="W12" s="111">
        <v>138.33078810617943</v>
      </c>
      <c r="X12" s="111">
        <v>138.2395286862635</v>
      </c>
      <c r="Y12" s="111">
        <v>138.14535293064412</v>
      </c>
      <c r="Z12" s="111">
        <v>138.06619656171239</v>
      </c>
      <c r="AA12" s="111">
        <v>137.97855814419881</v>
      </c>
      <c r="AB12" s="111">
        <v>137.90445957981186</v>
      </c>
      <c r="AC12" s="111">
        <v>137.96364798395803</v>
      </c>
      <c r="AD12" s="111">
        <v>138.02682952903271</v>
      </c>
      <c r="AE12" s="111">
        <v>138.10102242147289</v>
      </c>
      <c r="AF12" s="111">
        <v>138.17021985070846</v>
      </c>
      <c r="AG12" s="111">
        <v>138.23227817132971</v>
      </c>
      <c r="AH12" s="111">
        <v>138.30636582247638</v>
      </c>
      <c r="AI12" s="111">
        <v>138.37371965439289</v>
      </c>
      <c r="AJ12" s="111">
        <v>138.43315284370081</v>
      </c>
      <c r="AK12" s="111">
        <v>138.48339235081039</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37.5" x14ac:dyDescent="0.3">
      <c r="B13" s="68">
        <v>7</v>
      </c>
      <c r="C13" s="97" t="s">
        <v>208</v>
      </c>
      <c r="D13" s="30" t="s">
        <v>209</v>
      </c>
      <c r="E13" s="30" t="s">
        <v>205</v>
      </c>
      <c r="F13" s="30">
        <v>1</v>
      </c>
      <c r="G13" s="43"/>
      <c r="H13" s="111">
        <v>168.08082410561997</v>
      </c>
      <c r="I13" s="111">
        <v>160.60146305810363</v>
      </c>
      <c r="J13" s="111">
        <v>126.69299259463263</v>
      </c>
      <c r="K13" s="111">
        <v>125.9482243279582</v>
      </c>
      <c r="L13" s="111">
        <v>125.23814105645512</v>
      </c>
      <c r="M13" s="111">
        <v>124.54223114312394</v>
      </c>
      <c r="N13" s="111">
        <v>123.87902998635992</v>
      </c>
      <c r="O13" s="111">
        <v>123.23905315741172</v>
      </c>
      <c r="P13" s="111">
        <v>122.84429127844602</v>
      </c>
      <c r="Q13" s="111">
        <v>122.48447316251767</v>
      </c>
      <c r="R13" s="111">
        <v>122.14841036903371</v>
      </c>
      <c r="S13" s="111">
        <v>121.8696992930991</v>
      </c>
      <c r="T13" s="111">
        <v>121.62013889050429</v>
      </c>
      <c r="U13" s="111">
        <v>121.38695867095137</v>
      </c>
      <c r="V13" s="111">
        <v>121.17931334328128</v>
      </c>
      <c r="W13" s="111">
        <v>120.99077636345953</v>
      </c>
      <c r="X13" s="111">
        <v>120.83739963700366</v>
      </c>
      <c r="Y13" s="111">
        <v>120.69606597501001</v>
      </c>
      <c r="Z13" s="111">
        <v>120.59129756139509</v>
      </c>
      <c r="AA13" s="111">
        <v>120.47664799120626</v>
      </c>
      <c r="AB13" s="111">
        <v>120.40152917417834</v>
      </c>
      <c r="AC13" s="111">
        <v>120.4805155439647</v>
      </c>
      <c r="AD13" s="111">
        <v>120.59955681438009</v>
      </c>
      <c r="AE13" s="111">
        <v>120.75351788568895</v>
      </c>
      <c r="AF13" s="111">
        <v>120.91635189091153</v>
      </c>
      <c r="AG13" s="111">
        <v>121.07828887661147</v>
      </c>
      <c r="AH13" s="111">
        <v>121.27400110666782</v>
      </c>
      <c r="AI13" s="111">
        <v>121.47828896487337</v>
      </c>
      <c r="AJ13" s="111">
        <v>121.69053352240549</v>
      </c>
      <c r="AK13" s="111">
        <v>121.90621313590816</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37.5" x14ac:dyDescent="0.3">
      <c r="B14" s="68">
        <v>8</v>
      </c>
      <c r="C14" s="97" t="s">
        <v>210</v>
      </c>
      <c r="D14" s="30" t="s">
        <v>211</v>
      </c>
      <c r="E14" s="30" t="s">
        <v>46</v>
      </c>
      <c r="F14" s="30">
        <v>2</v>
      </c>
      <c r="G14" s="43"/>
      <c r="H14" s="105">
        <v>0.75144620527896855</v>
      </c>
      <c r="I14" s="105">
        <v>0.99235567549293591</v>
      </c>
      <c r="J14" s="105">
        <v>0.85017307670708941</v>
      </c>
      <c r="K14" s="105">
        <v>0.84248798037853367</v>
      </c>
      <c r="L14" s="105">
        <v>0.83476288412484645</v>
      </c>
      <c r="M14" s="105">
        <v>0.82699653780360172</v>
      </c>
      <c r="N14" s="105">
        <v>0.82699653780360149</v>
      </c>
      <c r="O14" s="105">
        <v>0.82699653780360149</v>
      </c>
      <c r="P14" s="105">
        <v>0.82699653780360149</v>
      </c>
      <c r="Q14" s="105">
        <v>0.82699653780360149</v>
      </c>
      <c r="R14" s="105">
        <v>0.82699653780360149</v>
      </c>
      <c r="S14" s="105">
        <v>0.82699653780360127</v>
      </c>
      <c r="T14" s="105">
        <v>0.82699653780360127</v>
      </c>
      <c r="U14" s="105">
        <v>0.82699653780360127</v>
      </c>
      <c r="V14" s="105">
        <v>0.82699653780360127</v>
      </c>
      <c r="W14" s="105">
        <v>0.82699653780360127</v>
      </c>
      <c r="X14" s="105">
        <v>0.82699653780360105</v>
      </c>
      <c r="Y14" s="105">
        <v>0.82699653780360105</v>
      </c>
      <c r="Z14" s="105">
        <v>0.82699653780360105</v>
      </c>
      <c r="AA14" s="105">
        <v>0.82699653780360105</v>
      </c>
      <c r="AB14" s="105">
        <v>0.82699653780360105</v>
      </c>
      <c r="AC14" s="105">
        <v>0.82699653780360105</v>
      </c>
      <c r="AD14" s="105">
        <v>0.82699653780360105</v>
      </c>
      <c r="AE14" s="105">
        <v>0.82699653780360105</v>
      </c>
      <c r="AF14" s="105">
        <v>0.82699653780360105</v>
      </c>
      <c r="AG14" s="105">
        <v>0.82699653780360083</v>
      </c>
      <c r="AH14" s="105">
        <v>0.82699653780360083</v>
      </c>
      <c r="AI14" s="105">
        <v>0.82699653780360083</v>
      </c>
      <c r="AJ14" s="105">
        <v>0.82699653780360083</v>
      </c>
      <c r="AK14" s="105">
        <v>0.82699653780360083</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37.5" x14ac:dyDescent="0.3">
      <c r="B15" s="68">
        <v>9</v>
      </c>
      <c r="C15" s="97" t="s">
        <v>212</v>
      </c>
      <c r="D15" s="30" t="s">
        <v>213</v>
      </c>
      <c r="E15" s="30" t="s">
        <v>214</v>
      </c>
      <c r="F15" s="30">
        <v>2</v>
      </c>
      <c r="G15" s="43"/>
      <c r="H15" s="105">
        <v>76.662538796058811</v>
      </c>
      <c r="I15" s="105">
        <v>79.472739534622278</v>
      </c>
      <c r="J15" s="105">
        <v>87.034553062772162</v>
      </c>
      <c r="K15" s="105">
        <v>85.831567518859259</v>
      </c>
      <c r="L15" s="105">
        <v>84.640816234913586</v>
      </c>
      <c r="M15" s="105">
        <v>83.459308792424679</v>
      </c>
      <c r="N15" s="105">
        <v>83.067475443073562</v>
      </c>
      <c r="O15" s="105">
        <v>82.677870784737962</v>
      </c>
      <c r="P15" s="105">
        <v>82.287849321991445</v>
      </c>
      <c r="Q15" s="105">
        <v>81.89102267942917</v>
      </c>
      <c r="R15" s="105">
        <v>81.495665073166634</v>
      </c>
      <c r="S15" s="105">
        <v>81.101392897987381</v>
      </c>
      <c r="T15" s="105">
        <v>80.706103027593798</v>
      </c>
      <c r="U15" s="105">
        <v>80.311408579269383</v>
      </c>
      <c r="V15" s="105">
        <v>79.917525368667881</v>
      </c>
      <c r="W15" s="105">
        <v>79.523876569425198</v>
      </c>
      <c r="X15" s="105">
        <v>79.130368212238821</v>
      </c>
      <c r="Y15" s="105">
        <v>78.736736641247589</v>
      </c>
      <c r="Z15" s="105">
        <v>78.342546064171259</v>
      </c>
      <c r="AA15" s="105">
        <v>77.960346447494331</v>
      </c>
      <c r="AB15" s="105">
        <v>77.566487502738426</v>
      </c>
      <c r="AC15" s="105">
        <v>77.154149712674368</v>
      </c>
      <c r="AD15" s="105">
        <v>76.719477108456886</v>
      </c>
      <c r="AE15" s="105">
        <v>76.273698254673207</v>
      </c>
      <c r="AF15" s="105">
        <v>75.83066797827135</v>
      </c>
      <c r="AG15" s="105">
        <v>75.394213850080291</v>
      </c>
      <c r="AH15" s="105">
        <v>74.953962177425339</v>
      </c>
      <c r="AI15" s="105">
        <v>74.513672916642236</v>
      </c>
      <c r="AJ15" s="105">
        <v>74.075603126081816</v>
      </c>
      <c r="AK15" s="105">
        <v>73.642360890267241</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37.5" x14ac:dyDescent="0.3">
      <c r="B16" s="68">
        <v>10</v>
      </c>
      <c r="C16" s="97" t="s">
        <v>215</v>
      </c>
      <c r="D16" s="30" t="s">
        <v>216</v>
      </c>
      <c r="E16" s="30" t="s">
        <v>217</v>
      </c>
      <c r="F16" s="30">
        <v>2</v>
      </c>
      <c r="G16" s="43"/>
      <c r="H16" s="105">
        <v>4.3769999999999998</v>
      </c>
      <c r="I16" s="105">
        <v>4.4939999999999998</v>
      </c>
      <c r="J16" s="105">
        <v>4.6230501003145905</v>
      </c>
      <c r="K16" s="105">
        <v>4.7638272670512327</v>
      </c>
      <c r="L16" s="105">
        <v>4.9014006648020034</v>
      </c>
      <c r="M16" s="105">
        <v>5.0361241839206663</v>
      </c>
      <c r="N16" s="105">
        <v>5.168482012970701</v>
      </c>
      <c r="O16" s="105">
        <v>5.2985381388606685</v>
      </c>
      <c r="P16" s="105">
        <v>5.4266671390711299</v>
      </c>
      <c r="Q16" s="105">
        <v>5.5536958719270482</v>
      </c>
      <c r="R16" s="105">
        <v>5.6787308527423876</v>
      </c>
      <c r="S16" s="105">
        <v>5.8018818490914281</v>
      </c>
      <c r="T16" s="105">
        <v>5.9234680191437921</v>
      </c>
      <c r="U16" s="105">
        <v>6.0433608367825506</v>
      </c>
      <c r="V16" s="105">
        <v>6.1615959768457929</v>
      </c>
      <c r="W16" s="105">
        <v>6.2783059432023105</v>
      </c>
      <c r="X16" s="105">
        <v>6.3935636725899991</v>
      </c>
      <c r="Y16" s="105">
        <v>6.5074629632994085</v>
      </c>
      <c r="Z16" s="105">
        <v>6.6201199277306619</v>
      </c>
      <c r="AA16" s="105">
        <v>6.7299593732650091</v>
      </c>
      <c r="AB16" s="105">
        <v>6.8401042209952125</v>
      </c>
      <c r="AC16" s="105">
        <v>6.9515639750438654</v>
      </c>
      <c r="AD16" s="105">
        <v>7.0649916511878139</v>
      </c>
      <c r="AE16" s="105">
        <v>7.1790163646594181</v>
      </c>
      <c r="AF16" s="105">
        <v>7.2918386358445559</v>
      </c>
      <c r="AG16" s="105">
        <v>7.4029673410280417</v>
      </c>
      <c r="AH16" s="105">
        <v>7.5138869904822068</v>
      </c>
      <c r="AI16" s="105">
        <v>7.624133325227163</v>
      </c>
      <c r="AJ16" s="105">
        <v>7.7334333321259816</v>
      </c>
      <c r="AK16" s="105">
        <v>7.8414464580593206</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37.5" x14ac:dyDescent="0.3">
      <c r="B17" s="68">
        <v>11</v>
      </c>
      <c r="C17" s="97" t="s">
        <v>218</v>
      </c>
      <c r="D17" s="30" t="s">
        <v>219</v>
      </c>
      <c r="E17" s="30" t="s">
        <v>217</v>
      </c>
      <c r="F17" s="30">
        <v>2</v>
      </c>
      <c r="G17" s="43"/>
      <c r="H17" s="105">
        <v>9.8020000000000014</v>
      </c>
      <c r="I17" s="105">
        <v>9.8514999999999997</v>
      </c>
      <c r="J17" s="105">
        <v>9.7682247657883288</v>
      </c>
      <c r="K17" s="105">
        <v>9.8155958784443591</v>
      </c>
      <c r="L17" s="105">
        <v>9.8624153364498657</v>
      </c>
      <c r="M17" s="105">
        <v>9.908978995506196</v>
      </c>
      <c r="N17" s="105">
        <v>9.9557201346554116</v>
      </c>
      <c r="O17" s="105">
        <v>10.002634682704747</v>
      </c>
      <c r="P17" s="105">
        <v>10.050044382221889</v>
      </c>
      <c r="Q17" s="105">
        <v>10.098744779888323</v>
      </c>
      <c r="R17" s="105">
        <v>10.147736533730054</v>
      </c>
      <c r="S17" s="105">
        <v>10.197069473810776</v>
      </c>
      <c r="T17" s="105">
        <v>10.247013630689704</v>
      </c>
      <c r="U17" s="105">
        <v>10.297373093479425</v>
      </c>
      <c r="V17" s="105">
        <v>10.34812494491765</v>
      </c>
      <c r="W17" s="105">
        <v>10.399348893431073</v>
      </c>
      <c r="X17" s="105">
        <v>10.451063940274858</v>
      </c>
      <c r="Y17" s="105">
        <v>10.503312342898965</v>
      </c>
      <c r="Z17" s="105">
        <v>10.55616110722517</v>
      </c>
      <c r="AA17" s="105">
        <v>10.607912554115911</v>
      </c>
      <c r="AB17" s="105">
        <v>10.661776295779857</v>
      </c>
      <c r="AC17" s="105">
        <v>10.718756423126617</v>
      </c>
      <c r="AD17" s="105">
        <v>10.779486109303006</v>
      </c>
      <c r="AE17" s="105">
        <v>10.842486423594018</v>
      </c>
      <c r="AF17" s="105">
        <v>10.905832163321705</v>
      </c>
      <c r="AG17" s="105">
        <v>10.968965595265241</v>
      </c>
      <c r="AH17" s="105">
        <v>11.033393216038363</v>
      </c>
      <c r="AI17" s="105">
        <v>11.098587754877608</v>
      </c>
      <c r="AJ17" s="105">
        <v>11.164222806205105</v>
      </c>
      <c r="AK17" s="105">
        <v>11.229902569743643</v>
      </c>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42"/>
    </row>
    <row r="18" spans="2:88" ht="37.5" x14ac:dyDescent="0.3">
      <c r="B18" s="68">
        <v>12</v>
      </c>
      <c r="C18" s="97" t="s">
        <v>220</v>
      </c>
      <c r="D18" s="30" t="s">
        <v>221</v>
      </c>
      <c r="E18" s="30" t="s">
        <v>217</v>
      </c>
      <c r="F18" s="30">
        <v>2</v>
      </c>
      <c r="G18" s="43"/>
      <c r="H18" s="105">
        <v>18.521521756534003</v>
      </c>
      <c r="I18" s="105">
        <v>18.597795049121295</v>
      </c>
      <c r="J18" s="105">
        <v>18.799464565486055</v>
      </c>
      <c r="K18" s="105">
        <v>18.847858224662247</v>
      </c>
      <c r="L18" s="105">
        <v>18.894867299792608</v>
      </c>
      <c r="M18" s="105">
        <v>18.942643625413812</v>
      </c>
      <c r="N18" s="105">
        <v>18.990443865411375</v>
      </c>
      <c r="O18" s="105">
        <v>19.038426349945585</v>
      </c>
      <c r="P18" s="105">
        <v>19.087593078556758</v>
      </c>
      <c r="Q18" s="105">
        <v>19.135704626006728</v>
      </c>
      <c r="R18" s="105">
        <v>19.183086316288481</v>
      </c>
      <c r="S18" s="105">
        <v>19.22932526036168</v>
      </c>
      <c r="T18" s="105">
        <v>19.277176285030148</v>
      </c>
      <c r="U18" s="105">
        <v>19.322707474601714</v>
      </c>
      <c r="V18" s="105">
        <v>19.365533682677604</v>
      </c>
      <c r="W18" s="105">
        <v>19.407085064497938</v>
      </c>
      <c r="X18" s="105">
        <v>19.446822776712494</v>
      </c>
      <c r="Y18" s="105">
        <v>19.486324512426183</v>
      </c>
      <c r="Z18" s="105">
        <v>19.522248212378241</v>
      </c>
      <c r="AA18" s="105">
        <v>19.560947458781474</v>
      </c>
      <c r="AB18" s="105">
        <v>19.596095322813884</v>
      </c>
      <c r="AC18" s="105">
        <v>19.630489355378952</v>
      </c>
      <c r="AD18" s="105">
        <v>19.663441064999162</v>
      </c>
      <c r="AE18" s="105">
        <v>19.695692912684599</v>
      </c>
      <c r="AF18" s="105">
        <v>19.727852079397731</v>
      </c>
      <c r="AG18" s="105">
        <v>19.761215255167649</v>
      </c>
      <c r="AH18" s="105">
        <v>19.792488318602125</v>
      </c>
      <c r="AI18" s="105">
        <v>19.823759187079823</v>
      </c>
      <c r="AJ18" s="105">
        <v>19.854328374930557</v>
      </c>
      <c r="AK18" s="105">
        <v>19.884791947120782</v>
      </c>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42"/>
    </row>
    <row r="19" spans="2:88" ht="37.5" x14ac:dyDescent="0.3">
      <c r="B19" s="68">
        <v>13</v>
      </c>
      <c r="C19" s="97" t="s">
        <v>222</v>
      </c>
      <c r="D19" s="30" t="s">
        <v>223</v>
      </c>
      <c r="E19" s="30" t="s">
        <v>224</v>
      </c>
      <c r="F19" s="30">
        <v>1</v>
      </c>
      <c r="G19" s="43"/>
      <c r="H19" s="111">
        <v>1.841</v>
      </c>
      <c r="I19" s="111">
        <v>1.8641031502505936</v>
      </c>
      <c r="J19" s="111">
        <v>1.8505721033226461</v>
      </c>
      <c r="K19" s="111">
        <v>1.8552619070190812</v>
      </c>
      <c r="L19" s="111">
        <v>1.8596396200599912</v>
      </c>
      <c r="M19" s="111">
        <v>1.8637581613935907</v>
      </c>
      <c r="N19" s="111">
        <v>1.8675241137442227</v>
      </c>
      <c r="O19" s="111">
        <v>1.8708221851745961</v>
      </c>
      <c r="P19" s="111">
        <v>1.8737441465425437</v>
      </c>
      <c r="Q19" s="111">
        <v>1.8758306857613649</v>
      </c>
      <c r="R19" s="111">
        <v>1.8774560954126935</v>
      </c>
      <c r="S19" s="111">
        <v>1.8786372898717452</v>
      </c>
      <c r="T19" s="111">
        <v>1.8790744289216283</v>
      </c>
      <c r="U19" s="111">
        <v>1.8790199693665632</v>
      </c>
      <c r="V19" s="111">
        <v>1.8785614739619458</v>
      </c>
      <c r="W19" s="111">
        <v>1.8776974430266125</v>
      </c>
      <c r="X19" s="111">
        <v>1.8763827736059728</v>
      </c>
      <c r="Y19" s="111">
        <v>1.8748193511299998</v>
      </c>
      <c r="Z19" s="111">
        <v>1.8725308233990083</v>
      </c>
      <c r="AA19" s="111">
        <v>1.8708126627997663</v>
      </c>
      <c r="AB19" s="111">
        <v>1.8681933767041288</v>
      </c>
      <c r="AC19" s="111">
        <v>1.8647255312222717</v>
      </c>
      <c r="AD19" s="111">
        <v>1.8601021810919824</v>
      </c>
      <c r="AE19" s="111">
        <v>1.8548352332954872</v>
      </c>
      <c r="AF19" s="111">
        <v>1.8494880697263705</v>
      </c>
      <c r="AG19" s="111">
        <v>1.8443781392571714</v>
      </c>
      <c r="AH19" s="111">
        <v>1.8386945053430352</v>
      </c>
      <c r="AI19" s="111">
        <v>1.8328672825960077</v>
      </c>
      <c r="AJ19" s="111">
        <v>1.8268797811713164</v>
      </c>
      <c r="AK19" s="111">
        <v>1.8208956880492628</v>
      </c>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42"/>
    </row>
    <row r="20" spans="2:88" ht="37.5" x14ac:dyDescent="0.3">
      <c r="B20" s="68">
        <v>14</v>
      </c>
      <c r="C20" s="97" t="s">
        <v>225</v>
      </c>
      <c r="D20" s="30" t="s">
        <v>226</v>
      </c>
      <c r="E20" s="30" t="s">
        <v>224</v>
      </c>
      <c r="F20" s="30">
        <v>1</v>
      </c>
      <c r="G20" s="43"/>
      <c r="H20" s="111">
        <v>2.4858601399368916</v>
      </c>
      <c r="I20" s="111">
        <v>2.4816414310917811</v>
      </c>
      <c r="J20" s="111">
        <v>2.681984935279067</v>
      </c>
      <c r="K20" s="111">
        <v>2.6870740158555315</v>
      </c>
      <c r="L20" s="111">
        <v>2.6920033803135066</v>
      </c>
      <c r="M20" s="111">
        <v>2.696813503064396</v>
      </c>
      <c r="N20" s="111">
        <v>2.7014818827416125</v>
      </c>
      <c r="O20" s="111">
        <v>2.7059521727251514</v>
      </c>
      <c r="P20" s="111">
        <v>2.7102611057267225</v>
      </c>
      <c r="Q20" s="111">
        <v>2.7142780187590705</v>
      </c>
      <c r="R20" s="111">
        <v>2.718160610339079</v>
      </c>
      <c r="S20" s="111">
        <v>2.7219146536357832</v>
      </c>
      <c r="T20" s="111">
        <v>2.7254433182843383</v>
      </c>
      <c r="U20" s="111">
        <v>2.7288705728923657</v>
      </c>
      <c r="V20" s="111">
        <v>2.7322381047660458</v>
      </c>
      <c r="W20" s="111">
        <v>2.7355497514540272</v>
      </c>
      <c r="X20" s="111">
        <v>2.7387906876085841</v>
      </c>
      <c r="Y20" s="111">
        <v>2.7420493147090332</v>
      </c>
      <c r="Z20" s="111">
        <v>2.7451624469166345</v>
      </c>
      <c r="AA20" s="111">
        <v>2.7485515745663744</v>
      </c>
      <c r="AB20" s="111">
        <v>2.7517768370873448</v>
      </c>
      <c r="AC20" s="111">
        <v>2.7548953325164356</v>
      </c>
      <c r="AD20" s="111">
        <v>2.7578341746595738</v>
      </c>
      <c r="AE20" s="111">
        <v>2.7607383739423104</v>
      </c>
      <c r="AF20" s="111">
        <v>2.7637550884960853</v>
      </c>
      <c r="AG20" s="111">
        <v>2.7669630664679219</v>
      </c>
      <c r="AH20" s="111">
        <v>2.7701402654984468</v>
      </c>
      <c r="AI20" s="111">
        <v>2.7734217725917576</v>
      </c>
      <c r="AJ20" s="111">
        <v>2.7767991155392724</v>
      </c>
      <c r="AK20" s="111">
        <v>2.7803682020383129</v>
      </c>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42"/>
    </row>
    <row r="21" spans="2:88" ht="37.5" x14ac:dyDescent="0.3">
      <c r="B21" s="68">
        <v>15</v>
      </c>
      <c r="C21" s="97" t="s">
        <v>227</v>
      </c>
      <c r="D21" s="30" t="s">
        <v>228</v>
      </c>
      <c r="E21" s="30" t="s">
        <v>229</v>
      </c>
      <c r="F21" s="30">
        <v>0</v>
      </c>
      <c r="G21" s="43"/>
      <c r="H21" s="112">
        <v>52.073047409434295</v>
      </c>
      <c r="I21" s="112">
        <v>55.193229567378822</v>
      </c>
      <c r="J21" s="113">
        <v>0.54934217982157629</v>
      </c>
      <c r="K21" s="113">
        <v>0.56290527153197056</v>
      </c>
      <c r="L21" s="113">
        <v>0.57597682826131302</v>
      </c>
      <c r="M21" s="113">
        <v>0.58858873770194631</v>
      </c>
      <c r="N21" s="113">
        <v>0.60077587420899892</v>
      </c>
      <c r="O21" s="113">
        <v>0.61255229874438599</v>
      </c>
      <c r="P21" s="113">
        <v>0.62394416004887088</v>
      </c>
      <c r="Q21" s="113">
        <v>0.63499276260221882</v>
      </c>
      <c r="R21" s="113">
        <v>0.64567090491315526</v>
      </c>
      <c r="S21" s="113">
        <v>0.65599256842580222</v>
      </c>
      <c r="T21" s="113">
        <v>0.66597831113226047</v>
      </c>
      <c r="U21" s="113">
        <v>0.67563227607382914</v>
      </c>
      <c r="V21" s="113">
        <v>0.68496452924365125</v>
      </c>
      <c r="W21" s="113">
        <v>0.69398790977249813</v>
      </c>
      <c r="X21" s="113">
        <v>0.70271287340372957</v>
      </c>
      <c r="Y21" s="113">
        <v>0.71115012457743343</v>
      </c>
      <c r="Z21" s="113">
        <v>0.71931054849860798</v>
      </c>
      <c r="AA21" s="113">
        <v>0.72716055560641246</v>
      </c>
      <c r="AB21" s="113">
        <v>0.73479031186650956</v>
      </c>
      <c r="AC21" s="113">
        <v>0.74222671772752158</v>
      </c>
      <c r="AD21" s="113">
        <v>0.74948487669281894</v>
      </c>
      <c r="AE21" s="113">
        <v>0.75653308675929232</v>
      </c>
      <c r="AF21" s="113">
        <v>0.76333597348080484</v>
      </c>
      <c r="AG21" s="113">
        <v>0.76989125119579926</v>
      </c>
      <c r="AH21" s="113">
        <v>0.77623676805189357</v>
      </c>
      <c r="AI21" s="113">
        <v>0.78236885647076126</v>
      </c>
      <c r="AJ21" s="113">
        <v>0.78828873620233786</v>
      </c>
      <c r="AK21" s="113">
        <v>0.79399718428705546</v>
      </c>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row>
    <row r="22" spans="2:88" x14ac:dyDescent="0.3"/>
    <row r="23" spans="2:88" x14ac:dyDescent="0.3"/>
    <row r="24" spans="2:88" x14ac:dyDescent="0.3"/>
    <row r="25" spans="2:88" x14ac:dyDescent="0.3">
      <c r="B25" s="53" t="s">
        <v>54</v>
      </c>
      <c r="C25" s="26"/>
    </row>
    <row r="26" spans="2:88" x14ac:dyDescent="0.3">
      <c r="B26" s="26"/>
      <c r="C26" s="26"/>
    </row>
    <row r="27" spans="2:88" x14ac:dyDescent="0.3">
      <c r="B27" s="54"/>
      <c r="C27" s="26" t="s">
        <v>55</v>
      </c>
    </row>
    <row r="28" spans="2:88" x14ac:dyDescent="0.3">
      <c r="B28" s="26"/>
      <c r="C28" s="26"/>
    </row>
    <row r="29" spans="2:88" x14ac:dyDescent="0.3">
      <c r="B29" s="55"/>
      <c r="C29" s="26" t="s">
        <v>56</v>
      </c>
    </row>
    <row r="30" spans="2:88" x14ac:dyDescent="0.3"/>
    <row r="31" spans="2:88" x14ac:dyDescent="0.3"/>
    <row r="32" spans="2:88" x14ac:dyDescent="0.3"/>
    <row r="33" spans="2:9" s="26" customFormat="1" ht="14.5" x14ac:dyDescent="0.35">
      <c r="B33" s="132" t="s">
        <v>230</v>
      </c>
      <c r="C33" s="133"/>
      <c r="D33" s="133"/>
      <c r="E33" s="133"/>
      <c r="F33" s="133"/>
      <c r="G33" s="133"/>
      <c r="H33" s="133"/>
      <c r="I33" s="134"/>
    </row>
    <row r="34" spans="2:9" x14ac:dyDescent="0.3"/>
    <row r="35" spans="2:9" s="6" customFormat="1" ht="13.5" x14ac:dyDescent="0.25">
      <c r="B35" s="56" t="s">
        <v>21</v>
      </c>
      <c r="C35" s="135" t="s">
        <v>59</v>
      </c>
      <c r="D35" s="135"/>
      <c r="E35" s="135"/>
      <c r="F35" s="135"/>
      <c r="G35" s="135"/>
      <c r="H35" s="135"/>
      <c r="I35" s="135"/>
    </row>
    <row r="36" spans="2:9" s="6" customFormat="1" ht="89.65" customHeight="1" x14ac:dyDescent="0.25">
      <c r="B36" s="57">
        <v>1</v>
      </c>
      <c r="C36" s="123" t="s">
        <v>231</v>
      </c>
      <c r="D36" s="124"/>
      <c r="E36" s="124"/>
      <c r="F36" s="124"/>
      <c r="G36" s="124"/>
      <c r="H36" s="124"/>
      <c r="I36" s="124"/>
    </row>
    <row r="37" spans="2:9" s="6" customFormat="1" ht="76.5" customHeight="1" x14ac:dyDescent="0.25">
      <c r="B37" s="57">
        <f>B36+1</f>
        <v>2</v>
      </c>
      <c r="C37" s="125" t="s">
        <v>232</v>
      </c>
      <c r="D37" s="126"/>
      <c r="E37" s="126"/>
      <c r="F37" s="126"/>
      <c r="G37" s="126"/>
      <c r="H37" s="126"/>
      <c r="I37" s="127"/>
    </row>
    <row r="38" spans="2:9" s="6" customFormat="1" ht="58.15" customHeight="1" x14ac:dyDescent="0.25">
      <c r="B38" s="57">
        <f t="shared" ref="B38:B50" si="0">B37+1</f>
        <v>3</v>
      </c>
      <c r="C38" s="125" t="s">
        <v>233</v>
      </c>
      <c r="D38" s="126"/>
      <c r="E38" s="126"/>
      <c r="F38" s="126"/>
      <c r="G38" s="126"/>
      <c r="H38" s="126"/>
      <c r="I38" s="127"/>
    </row>
    <row r="39" spans="2:9" s="6" customFormat="1" ht="73.150000000000006" customHeight="1" x14ac:dyDescent="0.25">
      <c r="B39" s="57">
        <f t="shared" si="0"/>
        <v>4</v>
      </c>
      <c r="C39" s="125" t="s">
        <v>234</v>
      </c>
      <c r="D39" s="126"/>
      <c r="E39" s="126"/>
      <c r="F39" s="126"/>
      <c r="G39" s="126"/>
      <c r="H39" s="126"/>
      <c r="I39" s="127"/>
    </row>
    <row r="40" spans="2:9" s="6" customFormat="1" ht="59.65" customHeight="1" x14ac:dyDescent="0.25">
      <c r="B40" s="57">
        <f t="shared" si="0"/>
        <v>5</v>
      </c>
      <c r="C40" s="125" t="s">
        <v>235</v>
      </c>
      <c r="D40" s="126"/>
      <c r="E40" s="126"/>
      <c r="F40" s="126"/>
      <c r="G40" s="126"/>
      <c r="H40" s="126"/>
      <c r="I40" s="127"/>
    </row>
    <row r="41" spans="2:9" s="6" customFormat="1" ht="52.15" customHeight="1" x14ac:dyDescent="0.25">
      <c r="B41" s="57">
        <f t="shared" si="0"/>
        <v>6</v>
      </c>
      <c r="C41" s="125" t="s">
        <v>236</v>
      </c>
      <c r="D41" s="126"/>
      <c r="E41" s="126"/>
      <c r="F41" s="126"/>
      <c r="G41" s="126"/>
      <c r="H41" s="126"/>
      <c r="I41" s="127"/>
    </row>
    <row r="42" spans="2:9" s="6" customFormat="1" ht="54.4" customHeight="1" x14ac:dyDescent="0.25">
      <c r="B42" s="57">
        <f t="shared" si="0"/>
        <v>7</v>
      </c>
      <c r="C42" s="125" t="s">
        <v>237</v>
      </c>
      <c r="D42" s="126"/>
      <c r="E42" s="126"/>
      <c r="F42" s="126"/>
      <c r="G42" s="126"/>
      <c r="H42" s="126"/>
      <c r="I42" s="127"/>
    </row>
    <row r="43" spans="2:9" s="6" customFormat="1" ht="67.150000000000006" customHeight="1" x14ac:dyDescent="0.25">
      <c r="B43" s="57">
        <f t="shared" si="0"/>
        <v>8</v>
      </c>
      <c r="C43" s="125" t="s">
        <v>238</v>
      </c>
      <c r="D43" s="126"/>
      <c r="E43" s="126"/>
      <c r="F43" s="126"/>
      <c r="G43" s="126"/>
      <c r="H43" s="126"/>
      <c r="I43" s="127"/>
    </row>
    <row r="44" spans="2:9" s="6" customFormat="1" ht="67.150000000000006" customHeight="1" x14ac:dyDescent="0.25">
      <c r="B44" s="57">
        <f t="shared" si="0"/>
        <v>9</v>
      </c>
      <c r="C44" s="125" t="s">
        <v>239</v>
      </c>
      <c r="D44" s="126"/>
      <c r="E44" s="126"/>
      <c r="F44" s="126"/>
      <c r="G44" s="126"/>
      <c r="H44" s="126"/>
      <c r="I44" s="127"/>
    </row>
    <row r="45" spans="2:9" s="6" customFormat="1" ht="56.65" customHeight="1" x14ac:dyDescent="0.25">
      <c r="B45" s="57">
        <f t="shared" si="0"/>
        <v>10</v>
      </c>
      <c r="C45" s="125" t="s">
        <v>240</v>
      </c>
      <c r="D45" s="126"/>
      <c r="E45" s="126"/>
      <c r="F45" s="126"/>
      <c r="G45" s="126"/>
      <c r="H45" s="126"/>
      <c r="I45" s="127"/>
    </row>
    <row r="46" spans="2:9" s="6" customFormat="1" ht="94.9" customHeight="1" x14ac:dyDescent="0.25">
      <c r="B46" s="57">
        <f t="shared" si="0"/>
        <v>11</v>
      </c>
      <c r="C46" s="125" t="s">
        <v>241</v>
      </c>
      <c r="D46" s="126"/>
      <c r="E46" s="126"/>
      <c r="F46" s="126"/>
      <c r="G46" s="126"/>
      <c r="H46" s="126"/>
      <c r="I46" s="127"/>
    </row>
    <row r="47" spans="2:9" s="6" customFormat="1" ht="47.65" customHeight="1" x14ac:dyDescent="0.25">
      <c r="B47" s="57">
        <f t="shared" si="0"/>
        <v>12</v>
      </c>
      <c r="C47" s="125" t="s">
        <v>242</v>
      </c>
      <c r="D47" s="126"/>
      <c r="E47" s="126"/>
      <c r="F47" s="126"/>
      <c r="G47" s="126"/>
      <c r="H47" s="126"/>
      <c r="I47" s="127"/>
    </row>
    <row r="48" spans="2:9" s="6" customFormat="1" ht="46.9" customHeight="1" x14ac:dyDescent="0.25">
      <c r="B48" s="57">
        <f t="shared" si="0"/>
        <v>13</v>
      </c>
      <c r="C48" s="125" t="s">
        <v>243</v>
      </c>
      <c r="D48" s="126"/>
      <c r="E48" s="126"/>
      <c r="F48" s="126"/>
      <c r="G48" s="126"/>
      <c r="H48" s="126"/>
      <c r="I48" s="127"/>
    </row>
    <row r="49" spans="2:9" s="6" customFormat="1" ht="31.15" customHeight="1" x14ac:dyDescent="0.25">
      <c r="B49" s="57">
        <f t="shared" si="0"/>
        <v>14</v>
      </c>
      <c r="C49" s="125" t="s">
        <v>244</v>
      </c>
      <c r="D49" s="126"/>
      <c r="E49" s="126"/>
      <c r="F49" s="126"/>
      <c r="G49" s="126"/>
      <c r="H49" s="126"/>
      <c r="I49" s="127"/>
    </row>
    <row r="50" spans="2:9" s="6" customFormat="1" ht="48.4" customHeight="1" x14ac:dyDescent="0.25">
      <c r="B50" s="57">
        <f t="shared" si="0"/>
        <v>15</v>
      </c>
      <c r="C50" s="125" t="s">
        <v>245</v>
      </c>
      <c r="D50" s="126"/>
      <c r="E50" s="126"/>
      <c r="F50" s="126"/>
      <c r="G50" s="126"/>
      <c r="H50" s="126"/>
      <c r="I50" s="127"/>
    </row>
    <row r="51" spans="2:9" s="6" customFormat="1" ht="12.5" x14ac:dyDescent="0.25"/>
    <row r="52" spans="2:9" s="6" customFormat="1" ht="12.5" x14ac:dyDescent="0.25"/>
    <row r="53" spans="2:9" s="6" customFormat="1" ht="12.5" x14ac:dyDescent="0.25"/>
    <row r="54" spans="2:9" s="6" customFormat="1" ht="12.5" x14ac:dyDescent="0.25"/>
    <row r="55" spans="2:9" x14ac:dyDescent="0.3"/>
    <row r="56" spans="2:9" x14ac:dyDescent="0.3"/>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90" zoomScaleNormal="90" workbookViewId="0">
      <selection activeCell="B1" sqref="B1:F1"/>
    </sheetView>
  </sheetViews>
  <sheetFormatPr defaultColWidth="0" defaultRowHeight="14" zeroHeight="1" x14ac:dyDescent="0.3"/>
  <cols>
    <col min="1" max="1" width="2.3320312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6384" width="8.75" hidden="1"/>
  </cols>
  <sheetData>
    <row r="1" spans="1:88" ht="22.5" customHeight="1" x14ac:dyDescent="0.3">
      <c r="A1" s="26"/>
      <c r="B1" s="116" t="s">
        <v>246</v>
      </c>
      <c r="C1" s="116"/>
      <c r="D1" s="116"/>
      <c r="E1" s="116"/>
      <c r="F1" s="116"/>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8" t="s">
        <v>3</v>
      </c>
      <c r="C3" s="129"/>
      <c r="D3" s="138" t="str">
        <f>'Cover sheet'!C5</f>
        <v>DCWW</v>
      </c>
      <c r="E3" s="139"/>
      <c r="F3" s="140"/>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96" t="s">
        <v>5</v>
      </c>
      <c r="C4" s="96"/>
      <c r="D4" s="138" t="str">
        <f>'Cover sheet'!C6</f>
        <v>Elan Builth</v>
      </c>
      <c r="E4" s="139"/>
      <c r="F4" s="140"/>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2" t="s">
        <v>91</v>
      </c>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31" t="s">
        <v>92</v>
      </c>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row>
    <row r="6" spans="1:88" ht="14.5" thickBot="1" x14ac:dyDescent="0.35">
      <c r="A6" s="26"/>
      <c r="B6" s="67" t="s">
        <v>21</v>
      </c>
      <c r="C6" s="20" t="s">
        <v>93</v>
      </c>
      <c r="D6" s="21" t="s">
        <v>23</v>
      </c>
      <c r="E6" s="21" t="s">
        <v>24</v>
      </c>
      <c r="F6" s="89"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248</v>
      </c>
      <c r="E7" s="35" t="s">
        <v>46</v>
      </c>
      <c r="F7" s="35">
        <v>2</v>
      </c>
      <c r="G7" s="43"/>
      <c r="H7" s="115">
        <v>4.8842787182124647</v>
      </c>
      <c r="I7" s="115">
        <v>5.1861451144481343</v>
      </c>
      <c r="J7" s="105">
        <v>4.3588704242681073</v>
      </c>
      <c r="K7" s="105">
        <v>4.3343999987332502</v>
      </c>
      <c r="L7" s="105">
        <v>4.3187148373782245</v>
      </c>
      <c r="M7" s="105">
        <v>4.3032523532088494</v>
      </c>
      <c r="N7" s="105">
        <v>4.2962541994890415</v>
      </c>
      <c r="O7" s="105">
        <v>4.2895768033796999</v>
      </c>
      <c r="P7" s="105">
        <v>4.2872813068789002</v>
      </c>
      <c r="Q7" s="105">
        <v>4.2854706198623393</v>
      </c>
      <c r="R7" s="105">
        <v>4.283995453813632</v>
      </c>
      <c r="S7" s="105">
        <v>4.2834604299060564</v>
      </c>
      <c r="T7" s="105">
        <v>4.2831631900986551</v>
      </c>
      <c r="U7" s="105">
        <v>4.2830243044747176</v>
      </c>
      <c r="V7" s="105">
        <v>4.2832592997536354</v>
      </c>
      <c r="W7" s="105">
        <v>4.283753484348761</v>
      </c>
      <c r="X7" s="105">
        <v>4.28479081282563</v>
      </c>
      <c r="Y7" s="105">
        <v>4.2860816145247425</v>
      </c>
      <c r="Z7" s="105">
        <v>4.287651782360566</v>
      </c>
      <c r="AA7" s="105">
        <v>4.2894030179201206</v>
      </c>
      <c r="AB7" s="105">
        <v>4.2916549262603256</v>
      </c>
      <c r="AC7" s="105">
        <v>4.296748207492076</v>
      </c>
      <c r="AD7" s="105">
        <v>4.3024417157626242</v>
      </c>
      <c r="AE7" s="105">
        <v>4.3087376584654073</v>
      </c>
      <c r="AF7" s="105">
        <v>4.3152275525687731</v>
      </c>
      <c r="AG7" s="105">
        <v>4.3219020086680491</v>
      </c>
      <c r="AH7" s="105">
        <v>4.3290480003164831</v>
      </c>
      <c r="AI7" s="105">
        <v>4.3363955976035324</v>
      </c>
      <c r="AJ7" s="105">
        <v>4.3438349397230418</v>
      </c>
      <c r="AK7" s="105">
        <v>4.3513597958569061</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7" t="s">
        <v>249</v>
      </c>
      <c r="D8" s="30" t="s">
        <v>250</v>
      </c>
      <c r="E8" s="30" t="s">
        <v>46</v>
      </c>
      <c r="F8" s="30">
        <v>2</v>
      </c>
      <c r="G8" s="43"/>
      <c r="H8" s="105">
        <v>5.8500371135798552</v>
      </c>
      <c r="I8" s="105">
        <v>5.7916889773628499</v>
      </c>
      <c r="J8" s="105">
        <v>5.6391622757154964</v>
      </c>
      <c r="K8" s="105">
        <v>5.6391622757154964</v>
      </c>
      <c r="L8" s="105">
        <v>5.6391622757154964</v>
      </c>
      <c r="M8" s="105">
        <v>5.6391622757154964</v>
      </c>
      <c r="N8" s="105">
        <v>5.6391622757154964</v>
      </c>
      <c r="O8" s="105">
        <v>5.6391622757154964</v>
      </c>
      <c r="P8" s="105">
        <v>5.6391622757154964</v>
      </c>
      <c r="Q8" s="105">
        <v>5.6391622757154964</v>
      </c>
      <c r="R8" s="105">
        <v>5.6391622757154964</v>
      </c>
      <c r="S8" s="105">
        <v>5.6391622757154964</v>
      </c>
      <c r="T8" s="105">
        <v>5.6391622757154964</v>
      </c>
      <c r="U8" s="105">
        <v>5.6391622757154964</v>
      </c>
      <c r="V8" s="105">
        <v>5.6391622757154964</v>
      </c>
      <c r="W8" s="105">
        <v>5.6391622757154964</v>
      </c>
      <c r="X8" s="105">
        <v>5.6391622757154964</v>
      </c>
      <c r="Y8" s="105">
        <v>5.6391622757154964</v>
      </c>
      <c r="Z8" s="105">
        <v>5.6391622757154964</v>
      </c>
      <c r="AA8" s="105">
        <v>5.6391622757154964</v>
      </c>
      <c r="AB8" s="105">
        <v>5.6391622757154964</v>
      </c>
      <c r="AC8" s="105">
        <v>5.6391622757154964</v>
      </c>
      <c r="AD8" s="105">
        <v>5.6391622757154964</v>
      </c>
      <c r="AE8" s="105">
        <v>5.6391622757154964</v>
      </c>
      <c r="AF8" s="105">
        <v>5.6391622757154964</v>
      </c>
      <c r="AG8" s="105">
        <v>5.6391622757154964</v>
      </c>
      <c r="AH8" s="105">
        <v>5.6391622757154964</v>
      </c>
      <c r="AI8" s="105">
        <v>5.6391622757154964</v>
      </c>
      <c r="AJ8" s="105">
        <v>5.6391622757154964</v>
      </c>
      <c r="AK8" s="105">
        <v>5.6391622757154964</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0" x14ac:dyDescent="0.3">
      <c r="B9" s="68">
        <f t="shared" ref="B9:B11" si="0">B8+1</f>
        <v>3</v>
      </c>
      <c r="C9" s="97" t="s">
        <v>251</v>
      </c>
      <c r="D9" s="30" t="s">
        <v>252</v>
      </c>
      <c r="E9" s="30" t="s">
        <v>46</v>
      </c>
      <c r="F9" s="30">
        <v>2</v>
      </c>
      <c r="G9" s="43"/>
      <c r="H9" s="105">
        <f>H8</f>
        <v>5.8500371135798552</v>
      </c>
      <c r="I9" s="105">
        <f>I8</f>
        <v>5.7916889773628499</v>
      </c>
      <c r="J9" s="105">
        <v>5.6391622757154964</v>
      </c>
      <c r="K9" s="105">
        <v>5.6391622757154964</v>
      </c>
      <c r="L9" s="105">
        <v>5.6391622757154964</v>
      </c>
      <c r="M9" s="105">
        <v>5.6391622757154964</v>
      </c>
      <c r="N9" s="105">
        <v>5.6391622757154964</v>
      </c>
      <c r="O9" s="105">
        <v>5.6391622757154964</v>
      </c>
      <c r="P9" s="105">
        <v>5.6391622757154964</v>
      </c>
      <c r="Q9" s="105">
        <v>5.6391622757154964</v>
      </c>
      <c r="R9" s="105">
        <v>5.6391622757154964</v>
      </c>
      <c r="S9" s="105">
        <v>5.6391622757154964</v>
      </c>
      <c r="T9" s="105">
        <v>5.6391622757154964</v>
      </c>
      <c r="U9" s="105">
        <v>5.6391622757154964</v>
      </c>
      <c r="V9" s="105">
        <v>5.6391622757154964</v>
      </c>
      <c r="W9" s="105">
        <v>5.6391622757154964</v>
      </c>
      <c r="X9" s="105">
        <v>5.6391622757154964</v>
      </c>
      <c r="Y9" s="105">
        <v>5.6391622757154964</v>
      </c>
      <c r="Z9" s="105">
        <v>5.6391622757154964</v>
      </c>
      <c r="AA9" s="105">
        <v>5.6391622757154964</v>
      </c>
      <c r="AB9" s="105">
        <v>5.6391622757154964</v>
      </c>
      <c r="AC9" s="105">
        <v>5.6391622757154964</v>
      </c>
      <c r="AD9" s="105">
        <v>5.6391622757154964</v>
      </c>
      <c r="AE9" s="105">
        <v>5.6391622757154964</v>
      </c>
      <c r="AF9" s="105">
        <v>5.6391622757154964</v>
      </c>
      <c r="AG9" s="105">
        <v>5.6391622757154964</v>
      </c>
      <c r="AH9" s="105">
        <v>5.6391622757154964</v>
      </c>
      <c r="AI9" s="105">
        <v>5.6391622757154964</v>
      </c>
      <c r="AJ9" s="105">
        <v>5.6391622757154964</v>
      </c>
      <c r="AK9" s="105">
        <v>5.6391622757154964</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1:88" ht="50" x14ac:dyDescent="0.3">
      <c r="B10" s="68">
        <f t="shared" si="0"/>
        <v>4</v>
      </c>
      <c r="C10" s="97" t="s">
        <v>253</v>
      </c>
      <c r="D10" s="30" t="s">
        <v>254</v>
      </c>
      <c r="E10" s="30" t="s">
        <v>46</v>
      </c>
      <c r="F10" s="30">
        <v>2</v>
      </c>
      <c r="G10" s="43"/>
      <c r="H10" s="105">
        <v>0.275863566013479</v>
      </c>
      <c r="I10" s="105">
        <v>0.15272336966740299</v>
      </c>
      <c r="J10" s="105">
        <v>0.28554922202134603</v>
      </c>
      <c r="K10" s="105">
        <v>0.28875287038287206</v>
      </c>
      <c r="L10" s="105">
        <v>0.29040743469802499</v>
      </c>
      <c r="M10" s="105">
        <v>0.23587587578791</v>
      </c>
      <c r="N10" s="105">
        <v>0.24080881576608301</v>
      </c>
      <c r="O10" s="105">
        <v>0.23968893245998499</v>
      </c>
      <c r="P10" s="105">
        <v>0.24425625368470799</v>
      </c>
      <c r="Q10" s="105">
        <v>0.24860078083937001</v>
      </c>
      <c r="R10" s="105">
        <v>0.207096633199085</v>
      </c>
      <c r="S10" s="105">
        <v>0.21159635362419199</v>
      </c>
      <c r="T10" s="105">
        <v>0.212391251452198</v>
      </c>
      <c r="U10" s="105">
        <v>0.21553476683210698</v>
      </c>
      <c r="V10" s="105">
        <v>0.21639677858050702</v>
      </c>
      <c r="W10" s="105">
        <v>0.18356517240178802</v>
      </c>
      <c r="X10" s="105">
        <v>0.18481408315433404</v>
      </c>
      <c r="Y10" s="105">
        <v>0.189800829817179</v>
      </c>
      <c r="Z10" s="105">
        <v>0.18926793094310801</v>
      </c>
      <c r="AA10" s="105">
        <v>0.19029756882965002</v>
      </c>
      <c r="AB10" s="105">
        <v>0.16035155683913899</v>
      </c>
      <c r="AC10" s="105">
        <v>0.16370564116547404</v>
      </c>
      <c r="AD10" s="105">
        <v>0.16143327395986304</v>
      </c>
      <c r="AE10" s="105">
        <v>0.16410263455874699</v>
      </c>
      <c r="AF10" s="105">
        <v>0.167078933270953</v>
      </c>
      <c r="AG10" s="105">
        <v>0.16596284597769001</v>
      </c>
      <c r="AH10" s="105">
        <v>0.166566199768407</v>
      </c>
      <c r="AI10" s="105">
        <v>0.16767238085498701</v>
      </c>
      <c r="AJ10" s="105">
        <v>0.16726343784748399</v>
      </c>
      <c r="AK10" s="105">
        <v>0.16984209023032201</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1:88" ht="50" x14ac:dyDescent="0.3">
      <c r="B11" s="68">
        <f t="shared" si="0"/>
        <v>5</v>
      </c>
      <c r="C11" s="97" t="s">
        <v>255</v>
      </c>
      <c r="D11" s="30" t="s">
        <v>256</v>
      </c>
      <c r="E11" s="30" t="s">
        <v>46</v>
      </c>
      <c r="F11" s="30">
        <v>2</v>
      </c>
      <c r="G11" s="43"/>
      <c r="H11" s="107">
        <f>H9-H7-H10</f>
        <v>0.68989482935391155</v>
      </c>
      <c r="I11" s="107">
        <f>I9-I7-I10</f>
        <v>0.45282049324731266</v>
      </c>
      <c r="J11" s="107">
        <v>0.99474262942604308</v>
      </c>
      <c r="K11" s="107">
        <v>1.0160094065993741</v>
      </c>
      <c r="L11" s="107">
        <v>1.030040003639247</v>
      </c>
      <c r="M11" s="107">
        <v>1.1000340467187371</v>
      </c>
      <c r="N11" s="107">
        <v>1.1020992604603719</v>
      </c>
      <c r="O11" s="107">
        <v>1.1098965398758116</v>
      </c>
      <c r="P11" s="107">
        <v>1.1076247151518883</v>
      </c>
      <c r="Q11" s="107">
        <v>1.1050908750137871</v>
      </c>
      <c r="R11" s="107">
        <v>1.1480701887027793</v>
      </c>
      <c r="S11" s="107">
        <v>1.144105492185248</v>
      </c>
      <c r="T11" s="107">
        <v>1.1436078341646434</v>
      </c>
      <c r="U11" s="107">
        <v>1.1406032044086718</v>
      </c>
      <c r="V11" s="107">
        <v>1.1395061973813541</v>
      </c>
      <c r="W11" s="107">
        <v>1.1718436189649475</v>
      </c>
      <c r="X11" s="107">
        <v>1.1695573797355323</v>
      </c>
      <c r="Y11" s="107">
        <v>1.163279831373575</v>
      </c>
      <c r="Z11" s="107">
        <v>1.1622425624118224</v>
      </c>
      <c r="AA11" s="107">
        <v>1.1594616889657259</v>
      </c>
      <c r="AB11" s="107">
        <v>1.1871557926160319</v>
      </c>
      <c r="AC11" s="107">
        <v>1.1787084270579464</v>
      </c>
      <c r="AD11" s="107">
        <v>1.1752872859930092</v>
      </c>
      <c r="AE11" s="107">
        <v>1.166321982691342</v>
      </c>
      <c r="AF11" s="107">
        <v>1.1568557898757703</v>
      </c>
      <c r="AG11" s="107">
        <v>1.1512974210697573</v>
      </c>
      <c r="AH11" s="107">
        <v>1.1435480756306065</v>
      </c>
      <c r="AI11" s="107">
        <v>1.1350942972569771</v>
      </c>
      <c r="AJ11" s="107">
        <v>1.1280638981449707</v>
      </c>
      <c r="AK11" s="107">
        <v>1.1179603896282684</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ht="13.9" customHeight="1" x14ac:dyDescent="0.3"/>
    <row r="13" spans="1:88" ht="13.9" customHeight="1" x14ac:dyDescent="0.3"/>
    <row r="14" spans="1:88" ht="13.9" customHeight="1" x14ac:dyDescent="0.3"/>
    <row r="15" spans="1:88" ht="13.9" customHeight="1" x14ac:dyDescent="0.3">
      <c r="B15" s="53" t="s">
        <v>54</v>
      </c>
      <c r="C15" s="26"/>
    </row>
    <row r="16" spans="1:88" ht="13.9" customHeight="1" x14ac:dyDescent="0.3">
      <c r="B16" s="26"/>
      <c r="C16" s="26"/>
    </row>
    <row r="17" spans="2:9" ht="13.9" customHeight="1" x14ac:dyDescent="0.3">
      <c r="B17" s="54"/>
      <c r="C17" s="26" t="s">
        <v>55</v>
      </c>
    </row>
    <row r="18" spans="2:9" ht="13.9" customHeight="1" x14ac:dyDescent="0.3">
      <c r="B18" s="26"/>
      <c r="C18" s="26"/>
    </row>
    <row r="19" spans="2:9" ht="13.9" customHeight="1" x14ac:dyDescent="0.3">
      <c r="B19" s="55"/>
      <c r="C19" s="26" t="s">
        <v>56</v>
      </c>
    </row>
    <row r="20" spans="2:9" ht="13.9" customHeight="1" x14ac:dyDescent="0.3"/>
    <row r="21" spans="2:9" ht="13.9" customHeight="1" x14ac:dyDescent="0.3"/>
    <row r="22" spans="2:9" ht="13.9" customHeight="1" x14ac:dyDescent="0.3"/>
    <row r="23" spans="2:9" s="26" customFormat="1" ht="13.9" customHeight="1" x14ac:dyDescent="0.35">
      <c r="B23" s="132" t="s">
        <v>257</v>
      </c>
      <c r="C23" s="133"/>
      <c r="D23" s="133"/>
      <c r="E23" s="133"/>
      <c r="F23" s="133"/>
      <c r="G23" s="133"/>
      <c r="H23" s="133"/>
      <c r="I23" s="134"/>
    </row>
    <row r="24" spans="2:9" ht="13.9" customHeight="1" x14ac:dyDescent="0.3"/>
    <row r="25" spans="2:9" s="6" customFormat="1" ht="13.5" x14ac:dyDescent="0.25">
      <c r="B25" s="56" t="s">
        <v>21</v>
      </c>
      <c r="C25" s="135" t="s">
        <v>59</v>
      </c>
      <c r="D25" s="135"/>
      <c r="E25" s="135"/>
      <c r="F25" s="135"/>
      <c r="G25" s="135"/>
      <c r="H25" s="135"/>
      <c r="I25" s="135"/>
    </row>
    <row r="26" spans="2:9" s="6" customFormat="1" ht="72.400000000000006" customHeight="1" x14ac:dyDescent="0.25">
      <c r="B26" s="57">
        <v>1</v>
      </c>
      <c r="C26" s="123" t="s">
        <v>258</v>
      </c>
      <c r="D26" s="124"/>
      <c r="E26" s="124"/>
      <c r="F26" s="124"/>
      <c r="G26" s="124"/>
      <c r="H26" s="124"/>
      <c r="I26" s="124"/>
    </row>
    <row r="27" spans="2:9" s="6" customFormat="1" ht="54" customHeight="1" x14ac:dyDescent="0.25">
      <c r="B27" s="57">
        <v>2</v>
      </c>
      <c r="C27" s="123" t="s">
        <v>259</v>
      </c>
      <c r="D27" s="124"/>
      <c r="E27" s="124"/>
      <c r="F27" s="124"/>
      <c r="G27" s="124"/>
      <c r="H27" s="124"/>
      <c r="I27" s="124"/>
    </row>
    <row r="28" spans="2:9" s="6" customFormat="1" ht="54" customHeight="1" x14ac:dyDescent="0.25">
      <c r="B28" s="57">
        <v>3</v>
      </c>
      <c r="C28" s="123" t="s">
        <v>260</v>
      </c>
      <c r="D28" s="124"/>
      <c r="E28" s="124"/>
      <c r="F28" s="124"/>
      <c r="G28" s="124"/>
      <c r="H28" s="124"/>
      <c r="I28" s="124"/>
    </row>
    <row r="29" spans="2:9" s="6" customFormat="1" ht="54" customHeight="1" x14ac:dyDescent="0.25">
      <c r="B29" s="57">
        <v>4</v>
      </c>
      <c r="C29" s="123" t="s">
        <v>261</v>
      </c>
      <c r="D29" s="124"/>
      <c r="E29" s="124"/>
      <c r="F29" s="124"/>
      <c r="G29" s="124"/>
      <c r="H29" s="124"/>
      <c r="I29" s="124"/>
    </row>
    <row r="30" spans="2:9" s="6" customFormat="1" ht="54" customHeight="1" x14ac:dyDescent="0.25">
      <c r="B30" s="57">
        <v>5</v>
      </c>
      <c r="C30" s="123" t="s">
        <v>262</v>
      </c>
      <c r="D30" s="124"/>
      <c r="E30" s="124"/>
      <c r="F30" s="124"/>
      <c r="G30" s="124"/>
      <c r="H30" s="124"/>
      <c r="I30" s="124"/>
    </row>
    <row r="31" spans="2:9" ht="54" customHeight="1" x14ac:dyDescent="0.3"/>
    <row r="32" spans="2:9" ht="54" customHeight="1" x14ac:dyDescent="0.3"/>
    <row r="33" ht="54" customHeight="1" x14ac:dyDescent="0.3"/>
    <row r="34" ht="54" customHeight="1" x14ac:dyDescent="0.3"/>
    <row r="35" ht="54" customHeight="1" x14ac:dyDescent="0.3"/>
    <row r="36" ht="54" customHeight="1" x14ac:dyDescent="0.3"/>
    <row r="37" ht="54" customHeight="1" x14ac:dyDescent="0.3"/>
    <row r="38" ht="54" customHeight="1" x14ac:dyDescent="0.3"/>
    <row r="39" ht="54" customHeight="1" x14ac:dyDescent="0.3"/>
    <row r="40" ht="54" customHeight="1" x14ac:dyDescent="0.3"/>
    <row r="41" ht="54" customHeight="1" x14ac:dyDescent="0.3"/>
    <row r="42" ht="54" customHeight="1" x14ac:dyDescent="0.3"/>
    <row r="43" ht="54" customHeight="1" x14ac:dyDescent="0.3"/>
    <row r="44" ht="54" customHeight="1" x14ac:dyDescent="0.3"/>
    <row r="45" ht="54" customHeight="1" x14ac:dyDescent="0.3"/>
    <row r="46" ht="54" customHeight="1" x14ac:dyDescent="0.3"/>
    <row r="47" ht="54" customHeight="1" x14ac:dyDescent="0.3"/>
    <row r="48" x14ac:dyDescent="0.3"/>
    <row r="49" x14ac:dyDescent="0.3"/>
    <row r="50" x14ac:dyDescent="0.3"/>
    <row r="51" x14ac:dyDescent="0.3"/>
    <row r="52" x14ac:dyDescent="0.3"/>
    <row r="53" x14ac:dyDescent="0.3"/>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70" zoomScaleNormal="70" workbookViewId="0">
      <selection activeCell="C1" sqref="C1"/>
    </sheetView>
  </sheetViews>
  <sheetFormatPr defaultColWidth="0" defaultRowHeight="14" zeroHeight="1" x14ac:dyDescent="0.3"/>
  <cols>
    <col min="1" max="1" width="2.58203125" customWidth="1"/>
    <col min="2" max="2" width="4.08203125" customWidth="1"/>
    <col min="3" max="3" width="70.58203125" customWidth="1"/>
    <col min="4" max="4" width="16.58203125" customWidth="1"/>
    <col min="5" max="5" width="14.58203125" customWidth="1"/>
    <col min="6" max="6" width="5.58203125" customWidth="1"/>
    <col min="7" max="7" width="2.58203125" customWidth="1"/>
    <col min="8" max="109" width="8.75" customWidth="1"/>
    <col min="110" max="16384" width="8.75" hidden="1"/>
  </cols>
  <sheetData>
    <row r="1" spans="1:88" ht="22.5" x14ac:dyDescent="0.3">
      <c r="A1" s="26"/>
      <c r="B1" s="1" t="s">
        <v>263</v>
      </c>
      <c r="C1" s="1"/>
      <c r="D1" s="24"/>
      <c r="E1" s="25"/>
      <c r="F1" s="24"/>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8" t="s">
        <v>3</v>
      </c>
      <c r="C3" s="129"/>
      <c r="D3" s="138" t="str">
        <f>'Cover sheet'!C5</f>
        <v>DCWW</v>
      </c>
      <c r="E3" s="139"/>
      <c r="F3" s="140"/>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8" t="s">
        <v>5</v>
      </c>
      <c r="C4" s="129"/>
      <c r="D4" s="138" t="str">
        <f>'Cover sheet'!C6</f>
        <v>Elan Builth</v>
      </c>
      <c r="E4" s="139"/>
      <c r="F4" s="140"/>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2" t="s">
        <v>91</v>
      </c>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31" t="s">
        <v>92</v>
      </c>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row>
    <row r="6" spans="1:88" ht="14.5" thickBot="1" x14ac:dyDescent="0.35">
      <c r="A6" s="26"/>
      <c r="B6" s="67" t="s">
        <v>21</v>
      </c>
      <c r="C6" s="20" t="s">
        <v>93</v>
      </c>
      <c r="D6" s="21" t="s">
        <v>23</v>
      </c>
      <c r="E6" s="21" t="s">
        <v>24</v>
      </c>
      <c r="F6" s="89"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1.75" customHeight="1" x14ac:dyDescent="0.3">
      <c r="B7" s="68">
        <v>1</v>
      </c>
      <c r="C7" s="34" t="s">
        <v>264</v>
      </c>
      <c r="D7" s="35" t="s">
        <v>265</v>
      </c>
      <c r="E7" s="35" t="s">
        <v>46</v>
      </c>
      <c r="F7" s="35">
        <v>2</v>
      </c>
      <c r="G7" s="43"/>
      <c r="H7" s="105">
        <v>6.3609999999999998</v>
      </c>
      <c r="I7" s="105">
        <v>6.3609999999999998</v>
      </c>
      <c r="J7" s="105">
        <v>6.3609999999999998</v>
      </c>
      <c r="K7" s="105">
        <v>6.3609999999999998</v>
      </c>
      <c r="L7" s="105">
        <v>6.3609999999999998</v>
      </c>
      <c r="M7" s="105">
        <v>6.3609999999999998</v>
      </c>
      <c r="N7" s="105">
        <v>6.3609999999999998</v>
      </c>
      <c r="O7" s="105">
        <v>6.3609999999999998</v>
      </c>
      <c r="P7" s="105">
        <v>6.3609999999999998</v>
      </c>
      <c r="Q7" s="105">
        <v>6.3609999999999998</v>
      </c>
      <c r="R7" s="105">
        <v>6.3609999999999998</v>
      </c>
      <c r="S7" s="105">
        <v>6.3609999999999998</v>
      </c>
      <c r="T7" s="105">
        <v>6.3609999999999998</v>
      </c>
      <c r="U7" s="105">
        <v>6.3609999999999998</v>
      </c>
      <c r="V7" s="105">
        <v>6.3609999999999998</v>
      </c>
      <c r="W7" s="105">
        <v>6.3609999999999998</v>
      </c>
      <c r="X7" s="105">
        <v>6.3609999999999998</v>
      </c>
      <c r="Y7" s="105">
        <v>6.3609999999999998</v>
      </c>
      <c r="Z7" s="105">
        <v>6.3609999999999998</v>
      </c>
      <c r="AA7" s="105">
        <v>6.3609999999999998</v>
      </c>
      <c r="AB7" s="105">
        <v>6.3609999999999998</v>
      </c>
      <c r="AC7" s="105">
        <v>6.3609999999999998</v>
      </c>
      <c r="AD7" s="105">
        <v>6.3609999999999998</v>
      </c>
      <c r="AE7" s="105">
        <v>6.3609999999999998</v>
      </c>
      <c r="AF7" s="105">
        <v>6.3609999999999998</v>
      </c>
      <c r="AG7" s="105">
        <v>6.3609999999999998</v>
      </c>
      <c r="AH7" s="105">
        <v>6.3609999999999998</v>
      </c>
      <c r="AI7" s="105">
        <v>6.3609999999999998</v>
      </c>
      <c r="AJ7" s="105">
        <v>6.3609999999999998</v>
      </c>
      <c r="AK7" s="105">
        <v>6.3609999999999998</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7.4" customHeight="1" x14ac:dyDescent="0.3">
      <c r="B8" s="68">
        <v>2</v>
      </c>
      <c r="C8" s="97" t="s">
        <v>183</v>
      </c>
      <c r="D8" s="30" t="s">
        <v>266</v>
      </c>
      <c r="E8" s="30" t="s">
        <v>46</v>
      </c>
      <c r="F8" s="30">
        <v>2</v>
      </c>
      <c r="G8" s="43"/>
      <c r="H8" s="105">
        <v>0.4051233143065946</v>
      </c>
      <c r="I8" s="105">
        <v>0.54141720850178354</v>
      </c>
      <c r="J8" s="105">
        <v>0.47057602596553444</v>
      </c>
      <c r="K8" s="105">
        <v>0.47057602596553444</v>
      </c>
      <c r="L8" s="105">
        <v>0.47057602596553444</v>
      </c>
      <c r="M8" s="105">
        <v>0.47057602596553444</v>
      </c>
      <c r="N8" s="105">
        <v>0.47057602596553444</v>
      </c>
      <c r="O8" s="105">
        <v>0.47057602596553444</v>
      </c>
      <c r="P8" s="105">
        <v>0.47057602596553444</v>
      </c>
      <c r="Q8" s="105">
        <v>0.47057602596553444</v>
      </c>
      <c r="R8" s="105">
        <v>0.47057602596553444</v>
      </c>
      <c r="S8" s="105">
        <v>0.47057602596553444</v>
      </c>
      <c r="T8" s="105">
        <v>0.47057602596553444</v>
      </c>
      <c r="U8" s="105">
        <v>0.47057602596553444</v>
      </c>
      <c r="V8" s="105">
        <v>0.47057602596553444</v>
      </c>
      <c r="W8" s="105">
        <v>0.47057602596553444</v>
      </c>
      <c r="X8" s="105">
        <v>0.47057602596553444</v>
      </c>
      <c r="Y8" s="105">
        <v>0.47057602596553444</v>
      </c>
      <c r="Z8" s="105">
        <v>0.47057602596553444</v>
      </c>
      <c r="AA8" s="105">
        <v>0.47057602596553444</v>
      </c>
      <c r="AB8" s="105">
        <v>0.47057602596553444</v>
      </c>
      <c r="AC8" s="105">
        <v>0.47057602596553444</v>
      </c>
      <c r="AD8" s="105">
        <v>0.47057602596553444</v>
      </c>
      <c r="AE8" s="105">
        <v>0.47057602596553444</v>
      </c>
      <c r="AF8" s="105">
        <v>0.47057602596553444</v>
      </c>
      <c r="AG8" s="105">
        <v>0.47057602596553444</v>
      </c>
      <c r="AH8" s="105">
        <v>0.47057602596553444</v>
      </c>
      <c r="AI8" s="105">
        <v>0.47057602596553444</v>
      </c>
      <c r="AJ8" s="105">
        <v>0.47057602596553444</v>
      </c>
      <c r="AK8" s="105">
        <v>0.47057602596553444</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1:88" ht="59.65" customHeight="1" x14ac:dyDescent="0.3">
      <c r="B9" s="68">
        <v>3</v>
      </c>
      <c r="C9" s="97" t="s">
        <v>185</v>
      </c>
      <c r="D9" s="30" t="s">
        <v>267</v>
      </c>
      <c r="E9" s="30" t="s">
        <v>46</v>
      </c>
      <c r="F9" s="30">
        <v>2</v>
      </c>
      <c r="G9" s="43"/>
      <c r="H9" s="105">
        <v>3.3754408170146237E-2</v>
      </c>
      <c r="I9" s="105">
        <v>2.7893814135365732E-2</v>
      </c>
      <c r="J9" s="105">
        <v>0.25126169831896855</v>
      </c>
      <c r="K9" s="105">
        <v>0.25126169831896855</v>
      </c>
      <c r="L9" s="105">
        <v>0.25126169831896855</v>
      </c>
      <c r="M9" s="105">
        <v>0.25126169831896855</v>
      </c>
      <c r="N9" s="105">
        <v>0.25126169831896855</v>
      </c>
      <c r="O9" s="105">
        <v>0.25126169831896855</v>
      </c>
      <c r="P9" s="105">
        <v>0.25126169831896855</v>
      </c>
      <c r="Q9" s="105">
        <v>0.25126169831896855</v>
      </c>
      <c r="R9" s="105">
        <v>0.25126169831896855</v>
      </c>
      <c r="S9" s="105">
        <v>0.25126169831896855</v>
      </c>
      <c r="T9" s="105">
        <v>0.25126169831896855</v>
      </c>
      <c r="U9" s="105">
        <v>0.25126169831896855</v>
      </c>
      <c r="V9" s="105">
        <v>0.25126169831896855</v>
      </c>
      <c r="W9" s="105">
        <v>0.25126169831896855</v>
      </c>
      <c r="X9" s="105">
        <v>0.25126169831896855</v>
      </c>
      <c r="Y9" s="105">
        <v>0.25126169831896855</v>
      </c>
      <c r="Z9" s="105">
        <v>0.25126169831896855</v>
      </c>
      <c r="AA9" s="105">
        <v>0.25126169831896855</v>
      </c>
      <c r="AB9" s="105">
        <v>0.25126169831896855</v>
      </c>
      <c r="AC9" s="105">
        <v>0.25126169831896855</v>
      </c>
      <c r="AD9" s="105">
        <v>0.25126169831896855</v>
      </c>
      <c r="AE9" s="105">
        <v>0.25126169831896855</v>
      </c>
      <c r="AF9" s="105">
        <v>0.25126169831896855</v>
      </c>
      <c r="AG9" s="105">
        <v>0.25126169831896855</v>
      </c>
      <c r="AH9" s="105">
        <v>0.25126169831896855</v>
      </c>
      <c r="AI9" s="105">
        <v>0.25126169831896855</v>
      </c>
      <c r="AJ9" s="105">
        <v>0.25126169831896855</v>
      </c>
      <c r="AK9" s="105">
        <v>0.25126169831896855</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x14ac:dyDescent="0.3"/>
    <row r="11" spans="1:88" x14ac:dyDescent="0.3"/>
    <row r="12" spans="1:88" x14ac:dyDescent="0.3"/>
    <row r="13" spans="1:88" x14ac:dyDescent="0.3">
      <c r="B13" s="53" t="s">
        <v>54</v>
      </c>
      <c r="C13" s="26"/>
    </row>
    <row r="14" spans="1:88" x14ac:dyDescent="0.3">
      <c r="B14" s="26"/>
      <c r="C14" s="26"/>
    </row>
    <row r="15" spans="1:88" x14ac:dyDescent="0.3">
      <c r="B15" s="54"/>
      <c r="C15" s="26" t="s">
        <v>55</v>
      </c>
    </row>
    <row r="16" spans="1:88" x14ac:dyDescent="0.3">
      <c r="B16" s="26"/>
      <c r="C16" s="26"/>
    </row>
    <row r="17" spans="2:9" x14ac:dyDescent="0.3">
      <c r="B17" s="55"/>
      <c r="C17" s="26" t="s">
        <v>56</v>
      </c>
    </row>
    <row r="18" spans="2:9" x14ac:dyDescent="0.3"/>
    <row r="19" spans="2:9" x14ac:dyDescent="0.3"/>
    <row r="20" spans="2:9" x14ac:dyDescent="0.3"/>
    <row r="21" spans="2:9" s="26" customFormat="1" ht="14.5" x14ac:dyDescent="0.35">
      <c r="B21" s="132" t="s">
        <v>268</v>
      </c>
      <c r="C21" s="133"/>
      <c r="D21" s="133"/>
      <c r="E21" s="133"/>
      <c r="F21" s="133"/>
      <c r="G21" s="133"/>
      <c r="H21" s="133"/>
      <c r="I21" s="134"/>
    </row>
    <row r="22" spans="2:9" x14ac:dyDescent="0.3"/>
    <row r="23" spans="2:9" s="6" customFormat="1" ht="13.5" x14ac:dyDescent="0.25">
      <c r="B23" s="56" t="s">
        <v>21</v>
      </c>
      <c r="C23" s="135" t="s">
        <v>59</v>
      </c>
      <c r="D23" s="135"/>
      <c r="E23" s="135"/>
      <c r="F23" s="135"/>
      <c r="G23" s="135"/>
      <c r="H23" s="135"/>
      <c r="I23" s="135"/>
    </row>
    <row r="24" spans="2:9" s="6" customFormat="1" ht="75.400000000000006" customHeight="1" x14ac:dyDescent="0.25">
      <c r="B24" s="57">
        <v>1</v>
      </c>
      <c r="C24" s="123" t="s">
        <v>269</v>
      </c>
      <c r="D24" s="124"/>
      <c r="E24" s="124"/>
      <c r="F24" s="124"/>
      <c r="G24" s="124"/>
      <c r="H24" s="124"/>
      <c r="I24" s="124"/>
    </row>
    <row r="25" spans="2:9" s="6" customFormat="1" ht="118.5" customHeight="1" x14ac:dyDescent="0.25">
      <c r="B25" s="57">
        <v>2</v>
      </c>
      <c r="C25" s="123" t="s">
        <v>270</v>
      </c>
      <c r="D25" s="124"/>
      <c r="E25" s="124"/>
      <c r="F25" s="124"/>
      <c r="G25" s="124"/>
      <c r="H25" s="124"/>
      <c r="I25" s="124"/>
    </row>
    <row r="26" spans="2:9" s="6" customFormat="1" ht="85.5" customHeight="1" x14ac:dyDescent="0.25">
      <c r="B26" s="57">
        <v>3</v>
      </c>
      <c r="C26" s="123" t="s">
        <v>271</v>
      </c>
      <c r="D26" s="124"/>
      <c r="E26" s="124"/>
      <c r="F26" s="124"/>
      <c r="G26" s="124"/>
      <c r="H26" s="124"/>
      <c r="I26" s="124"/>
    </row>
    <row r="27" spans="2:9" x14ac:dyDescent="0.3"/>
    <row r="28" spans="2:9" x14ac:dyDescent="0.3"/>
    <row r="29" spans="2:9" x14ac:dyDescent="0.3"/>
    <row r="30" spans="2:9" x14ac:dyDescent="0.3"/>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70" zoomScaleNormal="70" workbookViewId="0">
      <pane xSplit="6" ySplit="6" topLeftCell="G17" activePane="bottomRight" state="frozen"/>
      <selection pane="topRight" activeCell="E12" sqref="E12"/>
      <selection pane="bottomLeft" activeCell="E12" sqref="E12"/>
      <selection pane="bottomRight" activeCell="B1" sqref="B1:F1"/>
    </sheetView>
  </sheetViews>
  <sheetFormatPr defaultColWidth="0" defaultRowHeight="14" zeroHeight="1" x14ac:dyDescent="0.3"/>
  <cols>
    <col min="1" max="1" width="1.75" customWidth="1"/>
    <col min="2" max="2" width="4.08203125" customWidth="1"/>
    <col min="3" max="3" width="70.58203125" customWidth="1"/>
    <col min="4" max="4" width="16.58203125" customWidth="1"/>
    <col min="5" max="5" width="14.58203125" customWidth="1"/>
    <col min="6" max="6" width="5.58203125" customWidth="1"/>
    <col min="7" max="7" width="3.25" customWidth="1"/>
    <col min="8" max="109" width="8.75" customWidth="1"/>
    <col min="110" max="110" width="0" hidden="1" customWidth="1"/>
    <col min="111" max="16384" width="8.75" hidden="1"/>
  </cols>
  <sheetData>
    <row r="1" spans="2:88" ht="22.5" customHeight="1" x14ac:dyDescent="0.3">
      <c r="B1" s="116" t="s">
        <v>272</v>
      </c>
      <c r="C1" s="116"/>
      <c r="D1" s="116"/>
      <c r="E1" s="116"/>
      <c r="F1" s="116"/>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4.5" thickBot="1" x14ac:dyDescent="0.35">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thickBot="1" x14ac:dyDescent="0.35">
      <c r="B3" s="128" t="s">
        <v>3</v>
      </c>
      <c r="C3" s="129"/>
      <c r="D3" s="138" t="str">
        <f>'Cover sheet'!C5</f>
        <v>DCWW</v>
      </c>
      <c r="E3" s="139"/>
      <c r="F3" s="140"/>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6.5" thickBot="1" x14ac:dyDescent="0.35">
      <c r="B4" s="128" t="s">
        <v>5</v>
      </c>
      <c r="C4" s="129"/>
      <c r="D4" s="138" t="str">
        <f>'Cover sheet'!C6</f>
        <v>Elan Builth</v>
      </c>
      <c r="E4" s="139"/>
      <c r="F4" s="140"/>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5" thickBot="1" x14ac:dyDescent="0.45">
      <c r="C5" s="29"/>
      <c r="D5" s="29"/>
      <c r="E5" s="27"/>
      <c r="F5" s="27"/>
      <c r="G5" s="43"/>
      <c r="H5" s="142" t="s">
        <v>91</v>
      </c>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31" t="s">
        <v>92</v>
      </c>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row>
    <row r="6" spans="2:88" ht="14.5" thickBot="1" x14ac:dyDescent="0.35">
      <c r="B6" s="67" t="s">
        <v>21</v>
      </c>
      <c r="C6" s="20" t="s">
        <v>93</v>
      </c>
      <c r="D6" s="21" t="s">
        <v>23</v>
      </c>
      <c r="E6" s="21" t="s">
        <v>24</v>
      </c>
      <c r="F6" s="89"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2:88" ht="50" x14ac:dyDescent="0.3">
      <c r="B7" s="68">
        <v>1</v>
      </c>
      <c r="C7" s="34" t="s">
        <v>195</v>
      </c>
      <c r="D7" s="35" t="s">
        <v>273</v>
      </c>
      <c r="E7" s="35" t="s">
        <v>46</v>
      </c>
      <c r="F7" s="35">
        <v>2</v>
      </c>
      <c r="H7" s="105">
        <v>1.1039165664259967</v>
      </c>
      <c r="I7" s="105">
        <v>1.1847355066923151</v>
      </c>
      <c r="J7" s="105">
        <v>1.1641134045724482</v>
      </c>
      <c r="K7" s="105">
        <v>1.1547193217555949</v>
      </c>
      <c r="L7" s="105">
        <v>1.1536397593677603</v>
      </c>
      <c r="M7" s="105">
        <v>1.1525741312613575</v>
      </c>
      <c r="N7" s="105">
        <v>1.1516142062330221</v>
      </c>
      <c r="O7" s="105">
        <v>1.1506653400461533</v>
      </c>
      <c r="P7" s="105">
        <v>1.1497213044990415</v>
      </c>
      <c r="Q7" s="105">
        <v>1.1487858319432989</v>
      </c>
      <c r="R7" s="105">
        <v>1.1478581034989033</v>
      </c>
      <c r="S7" s="105">
        <v>1.1469361700823422</v>
      </c>
      <c r="T7" s="105">
        <v>1.146020569000221</v>
      </c>
      <c r="U7" s="105">
        <v>1.1451107626129367</v>
      </c>
      <c r="V7" s="105">
        <v>1.1442058853355028</v>
      </c>
      <c r="W7" s="105">
        <v>1.1433055940349817</v>
      </c>
      <c r="X7" s="105">
        <v>1.1424549742773775</v>
      </c>
      <c r="Y7" s="105">
        <v>1.1416081193178047</v>
      </c>
      <c r="Z7" s="105">
        <v>1.1407646001539213</v>
      </c>
      <c r="AA7" s="105">
        <v>1.1399241679319165</v>
      </c>
      <c r="AB7" s="105">
        <v>1.1390862586685222</v>
      </c>
      <c r="AC7" s="105">
        <v>1.1382476075227281</v>
      </c>
      <c r="AD7" s="105">
        <v>1.1374109588817525</v>
      </c>
      <c r="AE7" s="105">
        <v>1.1365760019352722</v>
      </c>
      <c r="AF7" s="105">
        <v>1.1357429757152493</v>
      </c>
      <c r="AG7" s="105">
        <v>1.1349116905640082</v>
      </c>
      <c r="AH7" s="105">
        <v>1.1341705026540638</v>
      </c>
      <c r="AI7" s="105">
        <v>1.1334309097381878</v>
      </c>
      <c r="AJ7" s="105">
        <v>1.1326928910176666</v>
      </c>
      <c r="AK7" s="105">
        <v>1.1319563045642689</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2:88" ht="50" x14ac:dyDescent="0.3">
      <c r="B8" s="68">
        <v>2</v>
      </c>
      <c r="C8" s="97" t="s">
        <v>197</v>
      </c>
      <c r="D8" s="30" t="s">
        <v>274</v>
      </c>
      <c r="E8" s="30" t="s">
        <v>46</v>
      </c>
      <c r="F8" s="30">
        <v>2</v>
      </c>
      <c r="H8" s="105">
        <v>2.9179099873212249E-2</v>
      </c>
      <c r="I8" s="105">
        <v>3.6325901845598786E-2</v>
      </c>
      <c r="J8" s="105">
        <v>3.616279165494727E-2</v>
      </c>
      <c r="K8" s="105">
        <v>3.5404340026611331E-2</v>
      </c>
      <c r="L8" s="105">
        <v>3.4679530954391503E-2</v>
      </c>
      <c r="M8" s="105">
        <v>3.3985979756142627E-2</v>
      </c>
      <c r="N8" s="105">
        <v>3.3321904156072904E-2</v>
      </c>
      <c r="O8" s="105">
        <v>3.2685331910617912E-2</v>
      </c>
      <c r="P8" s="105">
        <v>3.2074608572858203E-2</v>
      </c>
      <c r="Q8" s="105">
        <v>3.1488371070340672E-2</v>
      </c>
      <c r="R8" s="105">
        <v>3.0925317103279747E-2</v>
      </c>
      <c r="S8" s="105">
        <v>3.038423835874653E-2</v>
      </c>
      <c r="T8" s="105">
        <v>2.9864054555258871E-2</v>
      </c>
      <c r="U8" s="105">
        <v>2.9363753078726979E-2</v>
      </c>
      <c r="V8" s="105">
        <v>2.8882389808807318E-2</v>
      </c>
      <c r="W8" s="105">
        <v>2.8419091847434165E-2</v>
      </c>
      <c r="X8" s="105">
        <v>2.7973038880435949E-2</v>
      </c>
      <c r="Y8" s="105">
        <v>2.7543470030655322E-2</v>
      </c>
      <c r="Z8" s="105">
        <v>2.7129666876473089E-2</v>
      </c>
      <c r="AA8" s="105">
        <v>2.6730955365888671E-2</v>
      </c>
      <c r="AB8" s="105">
        <v>2.6346696170169128E-2</v>
      </c>
      <c r="AC8" s="105">
        <v>2.5976254344879393E-2</v>
      </c>
      <c r="AD8" s="105">
        <v>2.5619096885512276E-2</v>
      </c>
      <c r="AE8" s="105">
        <v>2.5274684586663314E-2</v>
      </c>
      <c r="AF8" s="105">
        <v>2.4942511795608493E-2</v>
      </c>
      <c r="AG8" s="105">
        <v>2.4622093389902445E-2</v>
      </c>
      <c r="AH8" s="105">
        <v>2.4312966954213429E-2</v>
      </c>
      <c r="AI8" s="105">
        <v>2.4014694915649028E-2</v>
      </c>
      <c r="AJ8" s="105">
        <v>2.3726860173409799E-2</v>
      </c>
      <c r="AK8" s="105">
        <v>2.3449063564912807E-2</v>
      </c>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42"/>
    </row>
    <row r="9" spans="2:88" ht="50" x14ac:dyDescent="0.3">
      <c r="B9" s="68">
        <v>3</v>
      </c>
      <c r="C9" s="97" t="s">
        <v>199</v>
      </c>
      <c r="D9" s="30" t="s">
        <v>275</v>
      </c>
      <c r="E9" s="30" t="s">
        <v>46</v>
      </c>
      <c r="F9" s="30">
        <v>2</v>
      </c>
      <c r="H9" s="105">
        <v>130.70151386405479</v>
      </c>
      <c r="I9" s="105">
        <v>1.1052540496323335</v>
      </c>
      <c r="J9" s="105">
        <v>0.94868401286290494</v>
      </c>
      <c r="K9" s="105">
        <v>0.97914780560706016</v>
      </c>
      <c r="L9" s="105">
        <v>1.0088663013613084</v>
      </c>
      <c r="M9" s="105">
        <v>1.0377893826982054</v>
      </c>
      <c r="N9" s="105">
        <v>1.0661259076479046</v>
      </c>
      <c r="O9" s="105">
        <v>1.0937602218639122</v>
      </c>
      <c r="P9" s="105">
        <v>1.1235649376247787</v>
      </c>
      <c r="Q9" s="105">
        <v>1.1529622574172613</v>
      </c>
      <c r="R9" s="105">
        <v>1.1818226980237754</v>
      </c>
      <c r="S9" s="105">
        <v>1.2100676557223222</v>
      </c>
      <c r="T9" s="105">
        <v>1.2377697213086252</v>
      </c>
      <c r="U9" s="105">
        <v>1.2648999513789609</v>
      </c>
      <c r="V9" s="105">
        <v>1.2915968320940157</v>
      </c>
      <c r="W9" s="105">
        <v>1.3178178770478102</v>
      </c>
      <c r="X9" s="105">
        <v>1.3437148055508454</v>
      </c>
      <c r="Y9" s="105">
        <v>1.3691840862733884</v>
      </c>
      <c r="Z9" s="105">
        <v>1.3942135817893082</v>
      </c>
      <c r="AA9" s="105">
        <v>1.4187570062469312</v>
      </c>
      <c r="AB9" s="105">
        <v>1.4431242214365059</v>
      </c>
      <c r="AC9" s="105">
        <v>1.4690187809306392</v>
      </c>
      <c r="AD9" s="105">
        <v>1.4949486699882517</v>
      </c>
      <c r="AE9" s="105">
        <v>1.5208719474044399</v>
      </c>
      <c r="AF9" s="105">
        <v>1.5464592615271358</v>
      </c>
      <c r="AG9" s="105">
        <v>1.5717127194356135</v>
      </c>
      <c r="AH9" s="105">
        <v>1.5967935843327956</v>
      </c>
      <c r="AI9" s="105">
        <v>1.6215968196646076</v>
      </c>
      <c r="AJ9" s="105">
        <v>1.6460350892564981</v>
      </c>
      <c r="AK9" s="105">
        <v>1.6701026558655436</v>
      </c>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42"/>
    </row>
    <row r="10" spans="2:88" ht="50" x14ac:dyDescent="0.3">
      <c r="B10" s="68">
        <v>4</v>
      </c>
      <c r="C10" s="97" t="s">
        <v>276</v>
      </c>
      <c r="D10" s="30" t="s">
        <v>277</v>
      </c>
      <c r="E10" s="30" t="s">
        <v>46</v>
      </c>
      <c r="F10" s="30">
        <v>2</v>
      </c>
      <c r="H10" s="105">
        <v>201.35828316394546</v>
      </c>
      <c r="I10" s="105">
        <v>1.6693684109084721</v>
      </c>
      <c r="J10" s="105">
        <v>1.2643639885358677</v>
      </c>
      <c r="K10" s="105">
        <v>1.2268046387458276</v>
      </c>
      <c r="L10" s="105">
        <v>1.1904727412111769</v>
      </c>
      <c r="M10" s="105">
        <v>1.1551575171688819</v>
      </c>
      <c r="N10" s="105">
        <v>1.1209893630983594</v>
      </c>
      <c r="O10" s="105">
        <v>1.0878039386464151</v>
      </c>
      <c r="P10" s="105">
        <v>1.0567947291103439</v>
      </c>
      <c r="Q10" s="105">
        <v>1.0266321020230453</v>
      </c>
      <c r="R10" s="105">
        <v>0.99730812648511435</v>
      </c>
      <c r="S10" s="105">
        <v>0.96950874800494147</v>
      </c>
      <c r="T10" s="105">
        <v>0.94245687028226732</v>
      </c>
      <c r="U10" s="105">
        <v>0.91610546595334164</v>
      </c>
      <c r="V10" s="105">
        <v>0.89053362261656865</v>
      </c>
      <c r="W10" s="105">
        <v>0.86566956612676949</v>
      </c>
      <c r="X10" s="105">
        <v>0.84160109399436933</v>
      </c>
      <c r="Y10" s="105">
        <v>0.81818830891034411</v>
      </c>
      <c r="Z10" s="105">
        <v>0.79546973764082962</v>
      </c>
      <c r="AA10" s="105">
        <v>0.7734108646751725</v>
      </c>
      <c r="AB10" s="105">
        <v>0.75199130820276561</v>
      </c>
      <c r="AC10" s="105">
        <v>0.73184244830003942</v>
      </c>
      <c r="AD10" s="105">
        <v>0.71220662375340316</v>
      </c>
      <c r="AE10" s="105">
        <v>0.69314327921888819</v>
      </c>
      <c r="AF10" s="105">
        <v>0.67459232907799938</v>
      </c>
      <c r="AG10" s="105">
        <v>0.65654839830321765</v>
      </c>
      <c r="AH10" s="105">
        <v>0.63903459813548968</v>
      </c>
      <c r="AI10" s="105">
        <v>0.62198011750029791</v>
      </c>
      <c r="AJ10" s="105">
        <v>0.60536605129711551</v>
      </c>
      <c r="AK10" s="105">
        <v>0.58919631259226768</v>
      </c>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42"/>
    </row>
    <row r="11" spans="2:88" ht="50" x14ac:dyDescent="0.3">
      <c r="B11" s="68">
        <v>5</v>
      </c>
      <c r="C11" s="97" t="s">
        <v>203</v>
      </c>
      <c r="D11" s="30" t="s">
        <v>278</v>
      </c>
      <c r="E11" s="30" t="s">
        <v>205</v>
      </c>
      <c r="F11" s="30">
        <v>1</v>
      </c>
      <c r="H11" s="111">
        <v>130.70151386405479</v>
      </c>
      <c r="I11" s="111">
        <v>131.93472201592593</v>
      </c>
      <c r="J11" s="111">
        <v>111</v>
      </c>
      <c r="K11" s="111">
        <v>111</v>
      </c>
      <c r="L11" s="111">
        <v>111</v>
      </c>
      <c r="M11" s="111">
        <v>111</v>
      </c>
      <c r="N11" s="111">
        <v>110</v>
      </c>
      <c r="O11" s="111">
        <v>110</v>
      </c>
      <c r="P11" s="111">
        <v>110</v>
      </c>
      <c r="Q11" s="111">
        <v>111</v>
      </c>
      <c r="R11" s="111">
        <v>111</v>
      </c>
      <c r="S11" s="111">
        <v>111</v>
      </c>
      <c r="T11" s="111">
        <v>111</v>
      </c>
      <c r="U11" s="111">
        <v>111</v>
      </c>
      <c r="V11" s="111">
        <v>112</v>
      </c>
      <c r="W11" s="111">
        <v>112</v>
      </c>
      <c r="X11" s="111">
        <v>112</v>
      </c>
      <c r="Y11" s="111">
        <v>112</v>
      </c>
      <c r="Z11" s="111">
        <v>112</v>
      </c>
      <c r="AA11" s="111">
        <v>113</v>
      </c>
      <c r="AB11" s="111">
        <v>113</v>
      </c>
      <c r="AC11" s="111">
        <v>113</v>
      </c>
      <c r="AD11" s="111">
        <v>114</v>
      </c>
      <c r="AE11" s="111">
        <v>114</v>
      </c>
      <c r="AF11" s="111">
        <v>115</v>
      </c>
      <c r="AG11" s="111">
        <v>115</v>
      </c>
      <c r="AH11" s="111">
        <v>116</v>
      </c>
      <c r="AI11" s="111">
        <v>116</v>
      </c>
      <c r="AJ11" s="111">
        <v>117</v>
      </c>
      <c r="AK11" s="111">
        <v>117</v>
      </c>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42"/>
    </row>
    <row r="12" spans="2:88" ht="50" x14ac:dyDescent="0.3">
      <c r="B12" s="68">
        <v>6</v>
      </c>
      <c r="C12" s="97" t="s">
        <v>206</v>
      </c>
      <c r="D12" s="30" t="s">
        <v>279</v>
      </c>
      <c r="E12" s="30" t="s">
        <v>205</v>
      </c>
      <c r="F12" s="30">
        <v>1</v>
      </c>
      <c r="H12" s="111">
        <v>201.35828316394546</v>
      </c>
      <c r="I12" s="111">
        <v>187.58705913151533</v>
      </c>
      <c r="J12" s="111">
        <v>142</v>
      </c>
      <c r="K12" s="111">
        <v>141</v>
      </c>
      <c r="L12" s="111">
        <v>141</v>
      </c>
      <c r="M12" s="111">
        <v>140</v>
      </c>
      <c r="N12" s="111">
        <v>140</v>
      </c>
      <c r="O12" s="111">
        <v>140</v>
      </c>
      <c r="P12" s="111">
        <v>139</v>
      </c>
      <c r="Q12" s="111">
        <v>139</v>
      </c>
      <c r="R12" s="111">
        <v>139</v>
      </c>
      <c r="S12" s="111">
        <v>139</v>
      </c>
      <c r="T12" s="111">
        <v>139</v>
      </c>
      <c r="U12" s="111">
        <v>139</v>
      </c>
      <c r="V12" s="111">
        <v>138</v>
      </c>
      <c r="W12" s="111">
        <v>138</v>
      </c>
      <c r="X12" s="111">
        <v>138</v>
      </c>
      <c r="Y12" s="111">
        <v>138</v>
      </c>
      <c r="Z12" s="111">
        <v>138</v>
      </c>
      <c r="AA12" s="111">
        <v>138</v>
      </c>
      <c r="AB12" s="111">
        <v>138</v>
      </c>
      <c r="AC12" s="111">
        <v>138</v>
      </c>
      <c r="AD12" s="111">
        <v>138</v>
      </c>
      <c r="AE12" s="111">
        <v>138</v>
      </c>
      <c r="AF12" s="111">
        <v>138</v>
      </c>
      <c r="AG12" s="111">
        <v>138</v>
      </c>
      <c r="AH12" s="111">
        <v>138</v>
      </c>
      <c r="AI12" s="111">
        <v>138</v>
      </c>
      <c r="AJ12" s="111">
        <v>138</v>
      </c>
      <c r="AK12" s="111">
        <v>138</v>
      </c>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42"/>
    </row>
    <row r="13" spans="2:88" ht="50" x14ac:dyDescent="0.3">
      <c r="B13" s="68">
        <v>7</v>
      </c>
      <c r="C13" s="97" t="s">
        <v>208</v>
      </c>
      <c r="D13" s="30" t="s">
        <v>280</v>
      </c>
      <c r="E13" s="30" t="s">
        <v>205</v>
      </c>
      <c r="F13" s="30">
        <v>1</v>
      </c>
      <c r="H13" s="111">
        <v>168.08082410561997</v>
      </c>
      <c r="I13" s="111">
        <v>160.60146305810363</v>
      </c>
      <c r="J13" s="111">
        <v>126.69299259463266</v>
      </c>
      <c r="K13" s="111">
        <v>125.9482243279582</v>
      </c>
      <c r="L13" s="111">
        <v>125.23814105645512</v>
      </c>
      <c r="M13" s="111">
        <v>124.54223114312394</v>
      </c>
      <c r="N13" s="111">
        <v>123.87902998635992</v>
      </c>
      <c r="O13" s="111">
        <v>123.23905315741172</v>
      </c>
      <c r="P13" s="111">
        <v>122.84429127844602</v>
      </c>
      <c r="Q13" s="111">
        <v>122.48447316251767</v>
      </c>
      <c r="R13" s="111">
        <v>122.14841036903371</v>
      </c>
      <c r="S13" s="111">
        <v>121.8696992930991</v>
      </c>
      <c r="T13" s="111">
        <v>121.62013889050429</v>
      </c>
      <c r="U13" s="111">
        <v>121.38695867095137</v>
      </c>
      <c r="V13" s="111">
        <v>121.17931334328128</v>
      </c>
      <c r="W13" s="111">
        <v>120.99077636345953</v>
      </c>
      <c r="X13" s="111">
        <v>120.83739963700366</v>
      </c>
      <c r="Y13" s="111">
        <v>120.69606597501001</v>
      </c>
      <c r="Z13" s="111">
        <v>120.59129756139509</v>
      </c>
      <c r="AA13" s="111">
        <v>120.47664799120626</v>
      </c>
      <c r="AB13" s="111">
        <v>120.40152917417834</v>
      </c>
      <c r="AC13" s="111">
        <v>120.4805155439647</v>
      </c>
      <c r="AD13" s="111">
        <v>120.59955681438009</v>
      </c>
      <c r="AE13" s="111">
        <v>120.75351788568895</v>
      </c>
      <c r="AF13" s="111">
        <v>120.91635189091153</v>
      </c>
      <c r="AG13" s="111">
        <v>121.07828887661147</v>
      </c>
      <c r="AH13" s="111">
        <v>121.27400110666782</v>
      </c>
      <c r="AI13" s="111">
        <v>121.47828896487337</v>
      </c>
      <c r="AJ13" s="111">
        <v>121.69053352240549</v>
      </c>
      <c r="AK13" s="111">
        <v>121.90621313590813</v>
      </c>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42"/>
    </row>
    <row r="14" spans="2:88" ht="50" x14ac:dyDescent="0.3">
      <c r="B14" s="68">
        <v>8</v>
      </c>
      <c r="C14" s="97" t="s">
        <v>210</v>
      </c>
      <c r="D14" s="30" t="s">
        <v>281</v>
      </c>
      <c r="E14" s="30" t="s">
        <v>46</v>
      </c>
      <c r="F14" s="30">
        <v>2</v>
      </c>
      <c r="H14" s="105">
        <v>0.75144620527896855</v>
      </c>
      <c r="I14" s="105">
        <v>0.99235567549293591</v>
      </c>
      <c r="J14" s="105">
        <v>0.85017307670708941</v>
      </c>
      <c r="K14" s="105">
        <v>0.84248798037853367</v>
      </c>
      <c r="L14" s="105">
        <v>0.83476288412484645</v>
      </c>
      <c r="M14" s="105">
        <v>0.82699653780360161</v>
      </c>
      <c r="N14" s="105">
        <v>0.82699653780360149</v>
      </c>
      <c r="O14" s="105">
        <v>0.82699653780360149</v>
      </c>
      <c r="P14" s="105">
        <v>0.82699653780360149</v>
      </c>
      <c r="Q14" s="105">
        <v>0.82699653780360149</v>
      </c>
      <c r="R14" s="105">
        <v>0.82699653780360149</v>
      </c>
      <c r="S14" s="105">
        <v>0.82699653780360127</v>
      </c>
      <c r="T14" s="105">
        <v>0.82699653780360127</v>
      </c>
      <c r="U14" s="105">
        <v>0.82699653780360127</v>
      </c>
      <c r="V14" s="105">
        <v>0.82699653780360127</v>
      </c>
      <c r="W14" s="105">
        <v>0.82699653780360127</v>
      </c>
      <c r="X14" s="105">
        <v>0.82699653780360105</v>
      </c>
      <c r="Y14" s="105">
        <v>0.82699653780360105</v>
      </c>
      <c r="Z14" s="105">
        <v>0.82699653780360105</v>
      </c>
      <c r="AA14" s="105">
        <v>0.82699653780360116</v>
      </c>
      <c r="AB14" s="105">
        <v>0.82699653780360105</v>
      </c>
      <c r="AC14" s="105">
        <v>0.82699653780360105</v>
      </c>
      <c r="AD14" s="105">
        <v>0.82699653780360105</v>
      </c>
      <c r="AE14" s="105">
        <v>0.82699653780360105</v>
      </c>
      <c r="AF14" s="105">
        <v>0.82699653780360105</v>
      </c>
      <c r="AG14" s="105">
        <v>0.82699653780360083</v>
      </c>
      <c r="AH14" s="105">
        <v>0.82699653780360083</v>
      </c>
      <c r="AI14" s="105">
        <v>0.82699653780360083</v>
      </c>
      <c r="AJ14" s="105">
        <v>0.82699653780360083</v>
      </c>
      <c r="AK14" s="105">
        <v>0.82699653780360083</v>
      </c>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42"/>
    </row>
    <row r="15" spans="2:88" ht="50" x14ac:dyDescent="0.3">
      <c r="B15" s="68">
        <v>9</v>
      </c>
      <c r="C15" s="97" t="s">
        <v>212</v>
      </c>
      <c r="D15" s="30" t="s">
        <v>282</v>
      </c>
      <c r="E15" s="30" t="s">
        <v>214</v>
      </c>
      <c r="F15" s="30">
        <v>2</v>
      </c>
      <c r="H15" s="105">
        <v>76.662538796058811</v>
      </c>
      <c r="I15" s="105">
        <v>79.472739534622278</v>
      </c>
      <c r="J15" s="105">
        <v>87.034553062772133</v>
      </c>
      <c r="K15" s="105">
        <v>85.831567518859259</v>
      </c>
      <c r="L15" s="105">
        <v>84.640816234913586</v>
      </c>
      <c r="M15" s="105">
        <v>83.459308792424679</v>
      </c>
      <c r="N15" s="105">
        <v>83.067475443073562</v>
      </c>
      <c r="O15" s="105">
        <v>82.677870784737962</v>
      </c>
      <c r="P15" s="105">
        <v>82.287849321991445</v>
      </c>
      <c r="Q15" s="105">
        <v>81.89102267942917</v>
      </c>
      <c r="R15" s="105">
        <v>81.49566507316662</v>
      </c>
      <c r="S15" s="105">
        <v>81.101392897987381</v>
      </c>
      <c r="T15" s="105">
        <v>80.706103027593812</v>
      </c>
      <c r="U15" s="105">
        <v>80.311408579269411</v>
      </c>
      <c r="V15" s="105">
        <v>79.917525368667896</v>
      </c>
      <c r="W15" s="105">
        <v>79.523876569425198</v>
      </c>
      <c r="X15" s="105">
        <v>79.130368212238821</v>
      </c>
      <c r="Y15" s="105">
        <v>78.736736641247589</v>
      </c>
      <c r="Z15" s="105">
        <v>78.342546064171259</v>
      </c>
      <c r="AA15" s="105">
        <v>77.960346447494345</v>
      </c>
      <c r="AB15" s="105">
        <v>77.566487502738426</v>
      </c>
      <c r="AC15" s="105">
        <v>77.154149712674382</v>
      </c>
      <c r="AD15" s="105">
        <v>76.719477108456886</v>
      </c>
      <c r="AE15" s="105">
        <v>76.273698254673192</v>
      </c>
      <c r="AF15" s="105">
        <v>75.830667978271336</v>
      </c>
      <c r="AG15" s="105">
        <v>75.394213850080291</v>
      </c>
      <c r="AH15" s="105">
        <v>74.953962177425353</v>
      </c>
      <c r="AI15" s="105">
        <v>74.513672916642221</v>
      </c>
      <c r="AJ15" s="105">
        <v>74.075603126081816</v>
      </c>
      <c r="AK15" s="105">
        <v>73.642360890267227</v>
      </c>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42"/>
    </row>
    <row r="16" spans="2:88" ht="50" x14ac:dyDescent="0.3">
      <c r="B16" s="68">
        <v>10</v>
      </c>
      <c r="C16" s="97" t="s">
        <v>215</v>
      </c>
      <c r="D16" s="30" t="s">
        <v>283</v>
      </c>
      <c r="E16" s="30" t="s">
        <v>217</v>
      </c>
      <c r="F16" s="30">
        <v>2</v>
      </c>
      <c r="H16" s="105">
        <v>4.3769999999999998</v>
      </c>
      <c r="I16" s="105">
        <v>4.4939999999999998</v>
      </c>
      <c r="J16" s="105">
        <v>4.6230501003145914</v>
      </c>
      <c r="K16" s="105">
        <v>4.7638272670512336</v>
      </c>
      <c r="L16" s="105">
        <v>4.9014006648020034</v>
      </c>
      <c r="M16" s="105">
        <v>5.0361241839206663</v>
      </c>
      <c r="N16" s="105">
        <v>5.168482012970701</v>
      </c>
      <c r="O16" s="105">
        <v>5.2985381388606685</v>
      </c>
      <c r="P16" s="105">
        <v>5.4266671390711299</v>
      </c>
      <c r="Q16" s="105">
        <v>5.5536958719270482</v>
      </c>
      <c r="R16" s="105">
        <v>5.6787308527423868</v>
      </c>
      <c r="S16" s="105">
        <v>5.8018818490914272</v>
      </c>
      <c r="T16" s="105">
        <v>5.9234680191437921</v>
      </c>
      <c r="U16" s="105">
        <v>6.0433608367825498</v>
      </c>
      <c r="V16" s="105">
        <v>6.161595976845792</v>
      </c>
      <c r="W16" s="105">
        <v>6.2783059432023105</v>
      </c>
      <c r="X16" s="105">
        <v>6.3935636725899991</v>
      </c>
      <c r="Y16" s="105">
        <v>6.5074629632994085</v>
      </c>
      <c r="Z16" s="105">
        <v>6.6201199277306619</v>
      </c>
      <c r="AA16" s="105">
        <v>6.7299593732650091</v>
      </c>
      <c r="AB16" s="105">
        <v>6.8401042209952125</v>
      </c>
      <c r="AC16" s="105">
        <v>6.9515639750438654</v>
      </c>
      <c r="AD16" s="105">
        <v>7.0649916511878148</v>
      </c>
      <c r="AE16" s="105">
        <v>7.1790163646594189</v>
      </c>
      <c r="AF16" s="105">
        <v>7.2918386358445568</v>
      </c>
      <c r="AG16" s="105">
        <v>7.4029673410280425</v>
      </c>
      <c r="AH16" s="105">
        <v>7.5138869904822077</v>
      </c>
      <c r="AI16" s="105">
        <v>7.6241333252271639</v>
      </c>
      <c r="AJ16" s="105">
        <v>7.7334333321259825</v>
      </c>
      <c r="AK16" s="105">
        <v>7.8414464580593215</v>
      </c>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42"/>
    </row>
    <row r="17" spans="2:88" ht="50" x14ac:dyDescent="0.3">
      <c r="B17" s="68">
        <v>11</v>
      </c>
      <c r="C17" s="97" t="s">
        <v>227</v>
      </c>
      <c r="D17" s="30" t="s">
        <v>284</v>
      </c>
      <c r="E17" s="30" t="s">
        <v>229</v>
      </c>
      <c r="F17" s="30">
        <v>0</v>
      </c>
      <c r="H17" s="112">
        <v>52.073047409434295</v>
      </c>
      <c r="I17" s="112">
        <v>55.193229567378822</v>
      </c>
      <c r="J17" s="113">
        <v>0.5493421798215764</v>
      </c>
      <c r="K17" s="113">
        <v>0.56290527153197056</v>
      </c>
      <c r="L17" s="113">
        <v>0.57597682826131302</v>
      </c>
      <c r="M17" s="113">
        <v>0.5885887377019462</v>
      </c>
      <c r="N17" s="113">
        <v>0.60077587420899903</v>
      </c>
      <c r="O17" s="113">
        <v>0.6125522987443861</v>
      </c>
      <c r="P17" s="113">
        <v>0.62394416004887088</v>
      </c>
      <c r="Q17" s="113">
        <v>0.63499276260221882</v>
      </c>
      <c r="R17" s="113">
        <v>0.64567090491315526</v>
      </c>
      <c r="S17" s="113">
        <v>0.65599256842580211</v>
      </c>
      <c r="T17" s="113">
        <v>0.66597831113226025</v>
      </c>
      <c r="U17" s="113">
        <v>0.67563227607382925</v>
      </c>
      <c r="V17" s="113">
        <v>0.68496452924365137</v>
      </c>
      <c r="W17" s="113">
        <v>0.69398790977249813</v>
      </c>
      <c r="X17" s="113">
        <v>0.70271287340372957</v>
      </c>
      <c r="Y17" s="113">
        <v>0.71115012457743365</v>
      </c>
      <c r="Z17" s="113">
        <v>0.71931054849860798</v>
      </c>
      <c r="AA17" s="113">
        <v>0.72716055560641246</v>
      </c>
      <c r="AB17" s="113">
        <v>0.73479031186650934</v>
      </c>
      <c r="AC17" s="113">
        <v>0.74222671772752158</v>
      </c>
      <c r="AD17" s="113">
        <v>0.74948487669281882</v>
      </c>
      <c r="AE17" s="113">
        <v>0.75653308675929232</v>
      </c>
      <c r="AF17" s="113">
        <v>0.76333597348080495</v>
      </c>
      <c r="AG17" s="113">
        <v>0.76989125119579938</v>
      </c>
      <c r="AH17" s="113">
        <v>0.77623676805189346</v>
      </c>
      <c r="AI17" s="113">
        <v>0.78236885647076138</v>
      </c>
      <c r="AJ17" s="113">
        <v>0.78828873620233775</v>
      </c>
      <c r="AK17" s="113">
        <v>0.79399718428705535</v>
      </c>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row>
    <row r="18" spans="2:88" x14ac:dyDescent="0.3">
      <c r="C18" s="70"/>
      <c r="D18" s="71"/>
      <c r="E18" s="71"/>
      <c r="F18" s="70"/>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row>
    <row r="19" spans="2:88" x14ac:dyDescent="0.3"/>
    <row r="20" spans="2:88" x14ac:dyDescent="0.3"/>
    <row r="21" spans="2:88" x14ac:dyDescent="0.3">
      <c r="B21" s="53" t="s">
        <v>54</v>
      </c>
      <c r="C21" s="26"/>
    </row>
    <row r="22" spans="2:88" x14ac:dyDescent="0.3">
      <c r="B22" s="26"/>
      <c r="C22" s="26"/>
    </row>
    <row r="23" spans="2:88" x14ac:dyDescent="0.3">
      <c r="B23" s="54"/>
      <c r="C23" s="26" t="s">
        <v>55</v>
      </c>
    </row>
    <row r="24" spans="2:88" x14ac:dyDescent="0.3">
      <c r="B24" s="26"/>
      <c r="C24" s="26"/>
    </row>
    <row r="25" spans="2:88" x14ac:dyDescent="0.3">
      <c r="B25" s="55"/>
      <c r="C25" s="26" t="s">
        <v>56</v>
      </c>
    </row>
    <row r="26" spans="2:88" x14ac:dyDescent="0.3"/>
    <row r="27" spans="2:88" x14ac:dyDescent="0.3"/>
    <row r="28" spans="2:88" x14ac:dyDescent="0.3"/>
    <row r="29" spans="2:88" s="26" customFormat="1" ht="14.5" x14ac:dyDescent="0.35">
      <c r="B29" s="132" t="s">
        <v>285</v>
      </c>
      <c r="C29" s="133"/>
      <c r="D29" s="133"/>
      <c r="E29" s="133"/>
      <c r="F29" s="133"/>
      <c r="G29" s="133"/>
      <c r="H29" s="133"/>
      <c r="I29" s="134"/>
    </row>
    <row r="30" spans="2:88" x14ac:dyDescent="0.3"/>
    <row r="31" spans="2:88" s="6" customFormat="1" ht="13.5" x14ac:dyDescent="0.25">
      <c r="B31" s="56" t="s">
        <v>21</v>
      </c>
      <c r="C31" s="135" t="s">
        <v>59</v>
      </c>
      <c r="D31" s="135"/>
      <c r="E31" s="135"/>
      <c r="F31" s="135"/>
      <c r="G31" s="135"/>
      <c r="H31" s="135"/>
      <c r="I31" s="135"/>
    </row>
    <row r="32" spans="2:88" s="6" customFormat="1" ht="59.65" customHeight="1" x14ac:dyDescent="0.25">
      <c r="B32" s="57">
        <v>1</v>
      </c>
      <c r="C32" s="123" t="s">
        <v>286</v>
      </c>
      <c r="D32" s="124"/>
      <c r="E32" s="124"/>
      <c r="F32" s="124"/>
      <c r="G32" s="124"/>
      <c r="H32" s="124"/>
      <c r="I32" s="124"/>
    </row>
    <row r="33" spans="2:9" s="6" customFormat="1" ht="54" customHeight="1" x14ac:dyDescent="0.25">
      <c r="B33" s="57">
        <v>2</v>
      </c>
      <c r="C33" s="123" t="s">
        <v>287</v>
      </c>
      <c r="D33" s="124"/>
      <c r="E33" s="124"/>
      <c r="F33" s="124"/>
      <c r="G33" s="124"/>
      <c r="H33" s="124"/>
      <c r="I33" s="124"/>
    </row>
    <row r="34" spans="2:9" s="6" customFormat="1" ht="58.15" customHeight="1" x14ac:dyDescent="0.25">
      <c r="B34" s="57">
        <v>3</v>
      </c>
      <c r="C34" s="123" t="s">
        <v>288</v>
      </c>
      <c r="D34" s="124"/>
      <c r="E34" s="124"/>
      <c r="F34" s="124"/>
      <c r="G34" s="124"/>
      <c r="H34" s="124"/>
      <c r="I34" s="124"/>
    </row>
    <row r="35" spans="2:9" s="6" customFormat="1" ht="61.15" customHeight="1" x14ac:dyDescent="0.25">
      <c r="B35" s="57">
        <v>4</v>
      </c>
      <c r="C35" s="123" t="s">
        <v>289</v>
      </c>
      <c r="D35" s="124"/>
      <c r="E35" s="124"/>
      <c r="F35" s="124"/>
      <c r="G35" s="124"/>
      <c r="H35" s="124"/>
      <c r="I35" s="124"/>
    </row>
    <row r="36" spans="2:9" s="6" customFormat="1" ht="58.5" customHeight="1" x14ac:dyDescent="0.25">
      <c r="B36" s="57">
        <v>5</v>
      </c>
      <c r="C36" s="123" t="s">
        <v>290</v>
      </c>
      <c r="D36" s="124"/>
      <c r="E36" s="124"/>
      <c r="F36" s="124"/>
      <c r="G36" s="124"/>
      <c r="H36" s="124"/>
      <c r="I36" s="124"/>
    </row>
    <row r="37" spans="2:9" s="6" customFormat="1" ht="75.400000000000006" customHeight="1" x14ac:dyDescent="0.25">
      <c r="B37" s="57">
        <v>6</v>
      </c>
      <c r="C37" s="123" t="s">
        <v>291</v>
      </c>
      <c r="D37" s="124"/>
      <c r="E37" s="124"/>
      <c r="F37" s="124"/>
      <c r="G37" s="124"/>
      <c r="H37" s="124"/>
      <c r="I37" s="124"/>
    </row>
    <row r="38" spans="2:9" s="6" customFormat="1" ht="61.5" customHeight="1" x14ac:dyDescent="0.25">
      <c r="B38" s="57">
        <v>7</v>
      </c>
      <c r="C38" s="123" t="s">
        <v>292</v>
      </c>
      <c r="D38" s="124"/>
      <c r="E38" s="124"/>
      <c r="F38" s="124"/>
      <c r="G38" s="124"/>
      <c r="H38" s="124"/>
      <c r="I38" s="124"/>
    </row>
    <row r="39" spans="2:9" s="6" customFormat="1" ht="75.400000000000006" customHeight="1" x14ac:dyDescent="0.25">
      <c r="B39" s="57">
        <v>8</v>
      </c>
      <c r="C39" s="123" t="s">
        <v>293</v>
      </c>
      <c r="D39" s="124"/>
      <c r="E39" s="124"/>
      <c r="F39" s="124"/>
      <c r="G39" s="124"/>
      <c r="H39" s="124"/>
      <c r="I39" s="124"/>
    </row>
    <row r="40" spans="2:9" s="6" customFormat="1" ht="66" customHeight="1" x14ac:dyDescent="0.25">
      <c r="B40" s="57">
        <v>9</v>
      </c>
      <c r="C40" s="123" t="s">
        <v>294</v>
      </c>
      <c r="D40" s="124"/>
      <c r="E40" s="124"/>
      <c r="F40" s="124"/>
      <c r="G40" s="124"/>
      <c r="H40" s="124"/>
      <c r="I40" s="124"/>
    </row>
    <row r="41" spans="2:9" s="6" customFormat="1" ht="54.4" customHeight="1" x14ac:dyDescent="0.25">
      <c r="B41" s="57">
        <v>10</v>
      </c>
      <c r="C41" s="123" t="s">
        <v>295</v>
      </c>
      <c r="D41" s="124"/>
      <c r="E41" s="124"/>
      <c r="F41" s="124"/>
      <c r="G41" s="124"/>
      <c r="H41" s="124"/>
      <c r="I41" s="124"/>
    </row>
    <row r="42" spans="2:9" s="6" customFormat="1" ht="57.4" customHeight="1" x14ac:dyDescent="0.25">
      <c r="B42" s="57">
        <v>11</v>
      </c>
      <c r="C42" s="123" t="s">
        <v>296</v>
      </c>
      <c r="D42" s="124"/>
      <c r="E42" s="124"/>
      <c r="F42" s="124"/>
      <c r="G42" s="124"/>
      <c r="H42" s="124"/>
      <c r="I42" s="124"/>
    </row>
    <row r="43" spans="2:9" x14ac:dyDescent="0.3"/>
    <row r="44" spans="2:9" x14ac:dyDescent="0.3"/>
    <row r="45" spans="2:9" x14ac:dyDescent="0.3"/>
    <row r="46" spans="2:9" x14ac:dyDescent="0.3"/>
    <row r="47" spans="2:9" x14ac:dyDescent="0.3"/>
    <row r="48" spans="2:9"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70" zoomScaleNormal="70" workbookViewId="0">
      <pane xSplit="6" ySplit="6" topLeftCell="G7" activePane="bottomRight" state="frozen"/>
      <selection pane="topRight" activeCell="E12" sqref="E12"/>
      <selection pane="bottomLeft" activeCell="E12" sqref="E12"/>
      <selection pane="bottomRight" activeCell="J15" sqref="J15"/>
    </sheetView>
  </sheetViews>
  <sheetFormatPr defaultColWidth="0" defaultRowHeight="14" zeroHeight="1" x14ac:dyDescent="0.3"/>
  <cols>
    <col min="1" max="1" width="3" customWidth="1"/>
    <col min="2" max="2" width="4.08203125" customWidth="1"/>
    <col min="3" max="3" width="70.58203125" customWidth="1"/>
    <col min="4" max="4" width="16.58203125" customWidth="1"/>
    <col min="5" max="5" width="14.58203125" customWidth="1"/>
    <col min="6" max="6" width="5.58203125" customWidth="1"/>
    <col min="7" max="7" width="2.75" customWidth="1"/>
    <col min="8" max="109" width="8.75" customWidth="1"/>
    <col min="110" max="16384" width="8.75" hidden="1"/>
  </cols>
  <sheetData>
    <row r="1" spans="1:88" ht="22.5" customHeight="1" x14ac:dyDescent="0.3">
      <c r="A1" s="26"/>
      <c r="B1" s="116" t="s">
        <v>297</v>
      </c>
      <c r="C1" s="116"/>
      <c r="D1" s="116"/>
      <c r="E1" s="116"/>
      <c r="F1" s="116"/>
      <c r="G1" s="33"/>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4.5" thickBot="1" x14ac:dyDescent="0.35">
      <c r="A2" s="27"/>
      <c r="B2" s="27"/>
      <c r="C2" s="27"/>
      <c r="D2" s="27"/>
      <c r="E2" s="27"/>
      <c r="F2" s="27"/>
      <c r="G2" s="33"/>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6.5" thickBot="1" x14ac:dyDescent="0.35">
      <c r="A3" s="27"/>
      <c r="B3" s="128" t="s">
        <v>3</v>
      </c>
      <c r="C3" s="129"/>
      <c r="D3" s="138" t="str">
        <f>'Cover sheet'!C5</f>
        <v>DCWW</v>
      </c>
      <c r="E3" s="139"/>
      <c r="F3" s="140"/>
      <c r="G3" s="43"/>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6.5" thickBot="1" x14ac:dyDescent="0.35">
      <c r="A4" s="27"/>
      <c r="B4" s="128" t="s">
        <v>5</v>
      </c>
      <c r="C4" s="129"/>
      <c r="D4" s="138" t="str">
        <f>'Cover sheet'!C6</f>
        <v>Elan Builth</v>
      </c>
      <c r="E4" s="139"/>
      <c r="F4" s="140"/>
      <c r="G4" s="43"/>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5" thickBot="1" x14ac:dyDescent="0.45">
      <c r="A5" s="27"/>
      <c r="B5" s="27"/>
      <c r="C5" s="29"/>
      <c r="D5" s="29"/>
      <c r="E5" s="27"/>
      <c r="F5" s="27"/>
      <c r="G5" s="43"/>
      <c r="H5" s="142" t="s">
        <v>91</v>
      </c>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31" t="s">
        <v>92</v>
      </c>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row>
    <row r="6" spans="1:88" ht="14.5" thickBot="1" x14ac:dyDescent="0.35">
      <c r="A6" s="26"/>
      <c r="B6" s="67" t="s">
        <v>21</v>
      </c>
      <c r="C6" s="20" t="s">
        <v>93</v>
      </c>
      <c r="D6" s="21" t="s">
        <v>23</v>
      </c>
      <c r="E6" s="21" t="s">
        <v>24</v>
      </c>
      <c r="F6" s="89" t="s">
        <v>25</v>
      </c>
      <c r="G6" s="43"/>
      <c r="H6" s="21" t="s">
        <v>94</v>
      </c>
      <c r="I6" s="21" t="s">
        <v>95</v>
      </c>
      <c r="J6" s="21" t="s">
        <v>96</v>
      </c>
      <c r="K6" s="21" t="s">
        <v>97</v>
      </c>
      <c r="L6" s="21" t="s">
        <v>98</v>
      </c>
      <c r="M6" s="21" t="s">
        <v>99</v>
      </c>
      <c r="N6" s="21" t="s">
        <v>100</v>
      </c>
      <c r="O6" s="21" t="s">
        <v>101</v>
      </c>
      <c r="P6" s="21" t="s">
        <v>102</v>
      </c>
      <c r="Q6" s="21" t="s">
        <v>103</v>
      </c>
      <c r="R6" s="21" t="s">
        <v>104</v>
      </c>
      <c r="S6" s="21" t="s">
        <v>105</v>
      </c>
      <c r="T6" s="21" t="s">
        <v>106</v>
      </c>
      <c r="U6" s="21" t="s">
        <v>107</v>
      </c>
      <c r="V6" s="21" t="s">
        <v>108</v>
      </c>
      <c r="W6" s="21" t="s">
        <v>109</v>
      </c>
      <c r="X6" s="21" t="s">
        <v>110</v>
      </c>
      <c r="Y6" s="21" t="s">
        <v>111</v>
      </c>
      <c r="Z6" s="21" t="s">
        <v>112</v>
      </c>
      <c r="AA6" s="21" t="s">
        <v>113</v>
      </c>
      <c r="AB6" s="21" t="s">
        <v>114</v>
      </c>
      <c r="AC6" s="21" t="s">
        <v>115</v>
      </c>
      <c r="AD6" s="21" t="s">
        <v>116</v>
      </c>
      <c r="AE6" s="21" t="s">
        <v>117</v>
      </c>
      <c r="AF6" s="21" t="s">
        <v>118</v>
      </c>
      <c r="AG6" s="21" t="s">
        <v>119</v>
      </c>
      <c r="AH6" s="21" t="s">
        <v>120</v>
      </c>
      <c r="AI6" s="21" t="s">
        <v>121</v>
      </c>
      <c r="AJ6" s="21" t="s">
        <v>122</v>
      </c>
      <c r="AK6" s="21" t="s">
        <v>123</v>
      </c>
      <c r="AL6" s="21" t="s">
        <v>124</v>
      </c>
      <c r="AM6" s="21" t="s">
        <v>125</v>
      </c>
      <c r="AN6" s="21" t="s">
        <v>126</v>
      </c>
      <c r="AO6" s="21" t="s">
        <v>127</v>
      </c>
      <c r="AP6" s="21" t="s">
        <v>128</v>
      </c>
      <c r="AQ6" s="21" t="s">
        <v>129</v>
      </c>
      <c r="AR6" s="21" t="s">
        <v>130</v>
      </c>
      <c r="AS6" s="21" t="s">
        <v>131</v>
      </c>
      <c r="AT6" s="21" t="s">
        <v>132</v>
      </c>
      <c r="AU6" s="21" t="s">
        <v>133</v>
      </c>
      <c r="AV6" s="21" t="s">
        <v>134</v>
      </c>
      <c r="AW6" s="21" t="s">
        <v>135</v>
      </c>
      <c r="AX6" s="21" t="s">
        <v>136</v>
      </c>
      <c r="AY6" s="21" t="s">
        <v>137</v>
      </c>
      <c r="AZ6" s="21" t="s">
        <v>138</v>
      </c>
      <c r="BA6" s="21" t="s">
        <v>139</v>
      </c>
      <c r="BB6" s="21" t="s">
        <v>140</v>
      </c>
      <c r="BC6" s="21" t="s">
        <v>141</v>
      </c>
      <c r="BD6" s="21" t="s">
        <v>142</v>
      </c>
      <c r="BE6" s="21" t="s">
        <v>143</v>
      </c>
      <c r="BF6" s="21" t="s">
        <v>144</v>
      </c>
      <c r="BG6" s="21" t="s">
        <v>145</v>
      </c>
      <c r="BH6" s="21" t="s">
        <v>146</v>
      </c>
      <c r="BI6" s="21" t="s">
        <v>147</v>
      </c>
      <c r="BJ6" s="21" t="s">
        <v>148</v>
      </c>
      <c r="BK6" s="21" t="s">
        <v>149</v>
      </c>
      <c r="BL6" s="21" t="s">
        <v>150</v>
      </c>
      <c r="BM6" s="21" t="s">
        <v>151</v>
      </c>
      <c r="BN6" s="21" t="s">
        <v>152</v>
      </c>
      <c r="BO6" s="21" t="s">
        <v>153</v>
      </c>
      <c r="BP6" s="21" t="s">
        <v>154</v>
      </c>
      <c r="BQ6" s="21" t="s">
        <v>155</v>
      </c>
      <c r="BR6" s="21" t="s">
        <v>156</v>
      </c>
      <c r="BS6" s="21" t="s">
        <v>157</v>
      </c>
      <c r="BT6" s="21" t="s">
        <v>158</v>
      </c>
      <c r="BU6" s="21" t="s">
        <v>159</v>
      </c>
      <c r="BV6" s="21" t="s">
        <v>160</v>
      </c>
      <c r="BW6" s="21" t="s">
        <v>161</v>
      </c>
      <c r="BX6" s="21" t="s">
        <v>162</v>
      </c>
      <c r="BY6" s="21" t="s">
        <v>163</v>
      </c>
      <c r="BZ6" s="21" t="s">
        <v>164</v>
      </c>
      <c r="CA6" s="21" t="s">
        <v>165</v>
      </c>
      <c r="CB6" s="21" t="s">
        <v>166</v>
      </c>
      <c r="CC6" s="21" t="s">
        <v>167</v>
      </c>
      <c r="CD6" s="21" t="s">
        <v>168</v>
      </c>
      <c r="CE6" s="21" t="s">
        <v>169</v>
      </c>
      <c r="CF6" s="21" t="s">
        <v>170</v>
      </c>
      <c r="CG6" s="21" t="s">
        <v>171</v>
      </c>
      <c r="CH6" s="21" t="s">
        <v>172</v>
      </c>
      <c r="CI6" s="21" t="s">
        <v>173</v>
      </c>
      <c r="CJ6" s="21" t="s">
        <v>174</v>
      </c>
    </row>
    <row r="7" spans="1:88" ht="50" x14ac:dyDescent="0.3">
      <c r="B7" s="68">
        <v>1</v>
      </c>
      <c r="C7" s="34" t="s">
        <v>247</v>
      </c>
      <c r="D7" s="35" t="s">
        <v>298</v>
      </c>
      <c r="E7" s="35" t="s">
        <v>46</v>
      </c>
      <c r="F7" s="35">
        <v>2</v>
      </c>
      <c r="H7" s="115">
        <v>4.8842787182124647</v>
      </c>
      <c r="I7" s="115">
        <v>5.1861451144481343</v>
      </c>
      <c r="J7" s="108">
        <v>4.3588704242681073</v>
      </c>
      <c r="K7" s="108">
        <v>4.3343999987332502</v>
      </c>
      <c r="L7" s="108">
        <v>4.3187148373782245</v>
      </c>
      <c r="M7" s="108">
        <v>4.3032523532088494</v>
      </c>
      <c r="N7" s="108">
        <v>4.2962541994890415</v>
      </c>
      <c r="O7" s="108">
        <v>4.2895768033796999</v>
      </c>
      <c r="P7" s="108">
        <v>4.2872813068789002</v>
      </c>
      <c r="Q7" s="108">
        <v>4.2854706198623393</v>
      </c>
      <c r="R7" s="108">
        <v>4.283995453813632</v>
      </c>
      <c r="S7" s="108">
        <v>4.2834604299060564</v>
      </c>
      <c r="T7" s="108">
        <v>4.2831631900986551</v>
      </c>
      <c r="U7" s="108">
        <v>4.2830243044747176</v>
      </c>
      <c r="V7" s="108">
        <v>4.2832592997536354</v>
      </c>
      <c r="W7" s="108">
        <v>4.283753484348761</v>
      </c>
      <c r="X7" s="108">
        <v>4.28479081282563</v>
      </c>
      <c r="Y7" s="108">
        <v>4.2860816145247425</v>
      </c>
      <c r="Z7" s="108">
        <v>4.287651782360566</v>
      </c>
      <c r="AA7" s="108">
        <v>4.2894030179201206</v>
      </c>
      <c r="AB7" s="108">
        <v>4.2916549262603256</v>
      </c>
      <c r="AC7" s="108">
        <v>4.296748207492076</v>
      </c>
      <c r="AD7" s="108">
        <v>4.3024417157626242</v>
      </c>
      <c r="AE7" s="108">
        <v>4.3087376584654073</v>
      </c>
      <c r="AF7" s="108">
        <v>4.3152275525687731</v>
      </c>
      <c r="AG7" s="108">
        <v>4.3219020086680491</v>
      </c>
      <c r="AH7" s="108">
        <v>4.3290480003164831</v>
      </c>
      <c r="AI7" s="108">
        <v>4.3363955976035324</v>
      </c>
      <c r="AJ7" s="108">
        <v>4.3438349397230418</v>
      </c>
      <c r="AK7" s="108">
        <v>4.3513597958569061</v>
      </c>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9"/>
    </row>
    <row r="8" spans="1:88" ht="50" x14ac:dyDescent="0.3">
      <c r="B8" s="68">
        <f>B7+1</f>
        <v>2</v>
      </c>
      <c r="C8" s="97" t="s">
        <v>249</v>
      </c>
      <c r="D8" s="30" t="s">
        <v>299</v>
      </c>
      <c r="E8" s="30" t="s">
        <v>46</v>
      </c>
      <c r="F8" s="30">
        <v>2</v>
      </c>
      <c r="H8" s="105">
        <v>5.8500371135798552</v>
      </c>
      <c r="I8" s="105">
        <v>5.7916889773628499</v>
      </c>
      <c r="J8" s="105">
        <v>5.6391622757154964</v>
      </c>
      <c r="K8" s="105">
        <v>5.6391622757154964</v>
      </c>
      <c r="L8" s="105">
        <v>5.6391622757154964</v>
      </c>
      <c r="M8" s="105">
        <v>5.6391622757154964</v>
      </c>
      <c r="N8" s="105">
        <v>5.6391622757154964</v>
      </c>
      <c r="O8" s="105">
        <v>5.6391622757154964</v>
      </c>
      <c r="P8" s="105">
        <v>5.6391622757154964</v>
      </c>
      <c r="Q8" s="105">
        <v>5.6391622757154964</v>
      </c>
      <c r="R8" s="105">
        <v>5.6391622757154964</v>
      </c>
      <c r="S8" s="105">
        <v>5.6391622757154964</v>
      </c>
      <c r="T8" s="105">
        <v>5.6391622757154964</v>
      </c>
      <c r="U8" s="105">
        <v>5.6391622757154964</v>
      </c>
      <c r="V8" s="105">
        <v>5.6391622757154964</v>
      </c>
      <c r="W8" s="105">
        <v>5.6391622757154964</v>
      </c>
      <c r="X8" s="105">
        <v>5.6391622757154964</v>
      </c>
      <c r="Y8" s="105">
        <v>5.6391622757154964</v>
      </c>
      <c r="Z8" s="105">
        <v>5.6391622757154964</v>
      </c>
      <c r="AA8" s="105">
        <v>5.6391622757154964</v>
      </c>
      <c r="AB8" s="105">
        <v>5.6391622757154964</v>
      </c>
      <c r="AC8" s="105">
        <v>5.6391622757154964</v>
      </c>
      <c r="AD8" s="105">
        <v>5.6391622757154964</v>
      </c>
      <c r="AE8" s="105">
        <v>5.6391622757154964</v>
      </c>
      <c r="AF8" s="105">
        <v>5.6391622757154964</v>
      </c>
      <c r="AG8" s="105">
        <v>5.6391622757154964</v>
      </c>
      <c r="AH8" s="105">
        <v>5.6391622757154964</v>
      </c>
      <c r="AI8" s="105">
        <v>5.6391622757154964</v>
      </c>
      <c r="AJ8" s="105">
        <v>5.6391622757154964</v>
      </c>
      <c r="AK8" s="105">
        <v>5.6391622757154964</v>
      </c>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row>
    <row r="9" spans="1:88" ht="50" x14ac:dyDescent="0.3">
      <c r="B9" s="68">
        <f t="shared" ref="B9:B11" si="0">B8+1</f>
        <v>3</v>
      </c>
      <c r="C9" s="97" t="s">
        <v>251</v>
      </c>
      <c r="D9" s="30" t="s">
        <v>300</v>
      </c>
      <c r="E9" s="30" t="s">
        <v>46</v>
      </c>
      <c r="F9" s="30">
        <v>2</v>
      </c>
      <c r="H9" s="105">
        <f>H8</f>
        <v>5.8500371135798552</v>
      </c>
      <c r="I9" s="105">
        <f>I8</f>
        <v>5.7916889773628499</v>
      </c>
      <c r="J9" s="105">
        <v>5.6391622757154964</v>
      </c>
      <c r="K9" s="105">
        <v>5.6391622757154964</v>
      </c>
      <c r="L9" s="105">
        <v>5.6391622757154964</v>
      </c>
      <c r="M9" s="105">
        <v>5.6391622757154964</v>
      </c>
      <c r="N9" s="105">
        <v>5.6391622757154964</v>
      </c>
      <c r="O9" s="105">
        <v>5.6391622757154964</v>
      </c>
      <c r="P9" s="105">
        <v>5.6391622757154964</v>
      </c>
      <c r="Q9" s="105">
        <v>5.6391622757154964</v>
      </c>
      <c r="R9" s="105">
        <v>5.6391622757154964</v>
      </c>
      <c r="S9" s="105">
        <v>5.6391622757154964</v>
      </c>
      <c r="T9" s="105">
        <v>5.6391622757154964</v>
      </c>
      <c r="U9" s="105">
        <v>5.6391622757154964</v>
      </c>
      <c r="V9" s="105">
        <v>5.6391622757154964</v>
      </c>
      <c r="W9" s="105">
        <v>5.6391622757154964</v>
      </c>
      <c r="X9" s="105">
        <v>5.6391622757154964</v>
      </c>
      <c r="Y9" s="105">
        <v>5.6391622757154964</v>
      </c>
      <c r="Z9" s="105">
        <v>5.6391622757154964</v>
      </c>
      <c r="AA9" s="105">
        <v>5.6391622757154964</v>
      </c>
      <c r="AB9" s="105">
        <v>5.6391622757154964</v>
      </c>
      <c r="AC9" s="105">
        <v>5.6391622757154964</v>
      </c>
      <c r="AD9" s="105">
        <v>5.6391622757154964</v>
      </c>
      <c r="AE9" s="105">
        <v>5.6391622757154964</v>
      </c>
      <c r="AF9" s="105">
        <v>5.6391622757154964</v>
      </c>
      <c r="AG9" s="105">
        <v>5.6391622757154964</v>
      </c>
      <c r="AH9" s="105">
        <v>5.6391622757154964</v>
      </c>
      <c r="AI9" s="105">
        <v>5.6391622757154964</v>
      </c>
      <c r="AJ9" s="105">
        <v>5.6391622757154964</v>
      </c>
      <c r="AK9" s="105">
        <v>5.6391622757154964</v>
      </c>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row>
    <row r="10" spans="1:88" ht="50" x14ac:dyDescent="0.3">
      <c r="B10" s="68">
        <f t="shared" si="0"/>
        <v>4</v>
      </c>
      <c r="C10" s="97" t="s">
        <v>253</v>
      </c>
      <c r="D10" s="30" t="s">
        <v>301</v>
      </c>
      <c r="E10" s="30" t="s">
        <v>46</v>
      </c>
      <c r="F10" s="30">
        <v>2</v>
      </c>
      <c r="H10" s="105">
        <v>0.275863566013479</v>
      </c>
      <c r="I10" s="105">
        <v>0.15272336966740299</v>
      </c>
      <c r="J10" s="105">
        <v>0.28554922202134603</v>
      </c>
      <c r="K10" s="105">
        <v>0.28875287038287206</v>
      </c>
      <c r="L10" s="105">
        <v>0.29040743469802499</v>
      </c>
      <c r="M10" s="105">
        <v>0.23587587578791</v>
      </c>
      <c r="N10" s="105">
        <v>0.24080881576608301</v>
      </c>
      <c r="O10" s="105">
        <v>0.23968893245998499</v>
      </c>
      <c r="P10" s="105">
        <v>0.24425625368470799</v>
      </c>
      <c r="Q10" s="105">
        <v>0.24860078083937001</v>
      </c>
      <c r="R10" s="105">
        <v>0.207096633199085</v>
      </c>
      <c r="S10" s="105">
        <v>0.21159635362419199</v>
      </c>
      <c r="T10" s="105">
        <v>0.212391251452198</v>
      </c>
      <c r="U10" s="105">
        <v>0.21553476683210698</v>
      </c>
      <c r="V10" s="105">
        <v>0.21639677858050702</v>
      </c>
      <c r="W10" s="105">
        <v>0.18356517240178802</v>
      </c>
      <c r="X10" s="105">
        <v>0.18481408315433404</v>
      </c>
      <c r="Y10" s="105">
        <v>0.189800829817179</v>
      </c>
      <c r="Z10" s="105">
        <v>0.18926793094310801</v>
      </c>
      <c r="AA10" s="105">
        <v>0.19029756882965002</v>
      </c>
      <c r="AB10" s="105">
        <v>0.16035155683913899</v>
      </c>
      <c r="AC10" s="105">
        <v>0.16370564116547404</v>
      </c>
      <c r="AD10" s="105">
        <v>0.16143327395986304</v>
      </c>
      <c r="AE10" s="105">
        <v>0.16410263455874699</v>
      </c>
      <c r="AF10" s="105">
        <v>0.167078933270953</v>
      </c>
      <c r="AG10" s="105">
        <v>0.16596284597769001</v>
      </c>
      <c r="AH10" s="105">
        <v>0.166566199768407</v>
      </c>
      <c r="AI10" s="105">
        <v>0.16767238085498701</v>
      </c>
      <c r="AJ10" s="105">
        <v>0.16726343784748399</v>
      </c>
      <c r="AK10" s="105">
        <v>0.16984209023032201</v>
      </c>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row>
    <row r="11" spans="1:88" ht="50" x14ac:dyDescent="0.3">
      <c r="B11" s="68">
        <f t="shared" si="0"/>
        <v>5</v>
      </c>
      <c r="C11" s="97" t="s">
        <v>255</v>
      </c>
      <c r="D11" s="30" t="s">
        <v>302</v>
      </c>
      <c r="E11" s="30" t="s">
        <v>46</v>
      </c>
      <c r="F11" s="30">
        <v>2</v>
      </c>
      <c r="H11" s="107">
        <f>H9-H7-H10</f>
        <v>0.68989482935391155</v>
      </c>
      <c r="I11" s="107">
        <f>I9-I7-I10</f>
        <v>0.45282049324731266</v>
      </c>
      <c r="J11" s="107">
        <v>0.99474262942604308</v>
      </c>
      <c r="K11" s="107">
        <v>1.0160094065993741</v>
      </c>
      <c r="L11" s="107">
        <v>1.030040003639247</v>
      </c>
      <c r="M11" s="107">
        <v>1.1000340467187371</v>
      </c>
      <c r="N11" s="107">
        <v>1.1020992604603719</v>
      </c>
      <c r="O11" s="107">
        <v>1.1098965398758116</v>
      </c>
      <c r="P11" s="107">
        <v>1.1076247151518883</v>
      </c>
      <c r="Q11" s="107">
        <v>1.1050908750137871</v>
      </c>
      <c r="R11" s="107">
        <v>1.1480701887027793</v>
      </c>
      <c r="S11" s="107">
        <v>1.144105492185248</v>
      </c>
      <c r="T11" s="107">
        <v>1.1436078341646434</v>
      </c>
      <c r="U11" s="107">
        <v>1.1406032044086718</v>
      </c>
      <c r="V11" s="107">
        <v>1.1395061973813541</v>
      </c>
      <c r="W11" s="107">
        <v>1.1718436189649475</v>
      </c>
      <c r="X11" s="107">
        <v>1.1695573797355323</v>
      </c>
      <c r="Y11" s="107">
        <v>1.163279831373575</v>
      </c>
      <c r="Z11" s="107">
        <v>1.1622425624118224</v>
      </c>
      <c r="AA11" s="107">
        <v>1.1594616889657259</v>
      </c>
      <c r="AB11" s="107">
        <v>1.1871557926160319</v>
      </c>
      <c r="AC11" s="107">
        <v>1.1787084270579464</v>
      </c>
      <c r="AD11" s="107">
        <v>1.1752872859930092</v>
      </c>
      <c r="AE11" s="107">
        <v>1.166321982691342</v>
      </c>
      <c r="AF11" s="107">
        <v>1.1568557898757703</v>
      </c>
      <c r="AG11" s="107">
        <v>1.1512974210697573</v>
      </c>
      <c r="AH11" s="107">
        <v>1.1435480756306065</v>
      </c>
      <c r="AI11" s="107">
        <v>1.1350942972569771</v>
      </c>
      <c r="AJ11" s="107">
        <v>1.1280638981449707</v>
      </c>
      <c r="AK11" s="107">
        <v>1.1179603896282684</v>
      </c>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row>
    <row r="12" spans="1:88" x14ac:dyDescent="0.3"/>
    <row r="13" spans="1:88" x14ac:dyDescent="0.3"/>
    <row r="14" spans="1:88" x14ac:dyDescent="0.3"/>
    <row r="15" spans="1:88" x14ac:dyDescent="0.3">
      <c r="B15" s="53" t="s">
        <v>54</v>
      </c>
      <c r="C15" s="26"/>
    </row>
    <row r="16" spans="1:88" x14ac:dyDescent="0.3">
      <c r="B16" s="26"/>
      <c r="C16" s="26"/>
    </row>
    <row r="17" spans="2:9" x14ac:dyDescent="0.3">
      <c r="B17" s="54"/>
      <c r="C17" s="26" t="s">
        <v>55</v>
      </c>
    </row>
    <row r="18" spans="2:9" x14ac:dyDescent="0.3">
      <c r="B18" s="26"/>
      <c r="C18" s="26"/>
    </row>
    <row r="19" spans="2:9" x14ac:dyDescent="0.3">
      <c r="B19" s="55"/>
      <c r="C19" s="26" t="s">
        <v>56</v>
      </c>
    </row>
    <row r="20" spans="2:9" x14ac:dyDescent="0.3"/>
    <row r="21" spans="2:9" x14ac:dyDescent="0.3"/>
    <row r="22" spans="2:9" x14ac:dyDescent="0.3"/>
    <row r="23" spans="2:9" s="26" customFormat="1" ht="14.5" x14ac:dyDescent="0.35">
      <c r="B23" s="132" t="s">
        <v>303</v>
      </c>
      <c r="C23" s="133"/>
      <c r="D23" s="133"/>
      <c r="E23" s="133"/>
      <c r="F23" s="133"/>
      <c r="G23" s="133"/>
      <c r="H23" s="133"/>
      <c r="I23" s="134"/>
    </row>
    <row r="24" spans="2:9" x14ac:dyDescent="0.3"/>
    <row r="25" spans="2:9" s="6" customFormat="1" ht="13.5" x14ac:dyDescent="0.25">
      <c r="B25" s="56" t="s">
        <v>21</v>
      </c>
      <c r="C25" s="135" t="s">
        <v>59</v>
      </c>
      <c r="D25" s="135"/>
      <c r="E25" s="135"/>
      <c r="F25" s="135"/>
      <c r="G25" s="135"/>
      <c r="H25" s="135"/>
      <c r="I25" s="135"/>
    </row>
    <row r="26" spans="2:9" s="6" customFormat="1" ht="76.900000000000006" customHeight="1" x14ac:dyDescent="0.25">
      <c r="B26" s="57">
        <v>1</v>
      </c>
      <c r="C26" s="123" t="s">
        <v>304</v>
      </c>
      <c r="D26" s="124"/>
      <c r="E26" s="124"/>
      <c r="F26" s="124"/>
      <c r="G26" s="124"/>
      <c r="H26" s="124"/>
      <c r="I26" s="124"/>
    </row>
    <row r="27" spans="2:9" s="6" customFormat="1" ht="54" customHeight="1" x14ac:dyDescent="0.25">
      <c r="B27" s="57">
        <v>2</v>
      </c>
      <c r="C27" s="123" t="s">
        <v>305</v>
      </c>
      <c r="D27" s="124"/>
      <c r="E27" s="124"/>
      <c r="F27" s="124"/>
      <c r="G27" s="124"/>
      <c r="H27" s="124"/>
      <c r="I27" s="124"/>
    </row>
    <row r="28" spans="2:9" s="6" customFormat="1" ht="58.15" customHeight="1" x14ac:dyDescent="0.25">
      <c r="B28" s="57">
        <v>3</v>
      </c>
      <c r="C28" s="123" t="s">
        <v>306</v>
      </c>
      <c r="D28" s="124"/>
      <c r="E28" s="124"/>
      <c r="F28" s="124"/>
      <c r="G28" s="124"/>
      <c r="H28" s="124"/>
      <c r="I28" s="124"/>
    </row>
    <row r="29" spans="2:9" s="6" customFormat="1" ht="61.15" customHeight="1" x14ac:dyDescent="0.25">
      <c r="B29" s="57">
        <v>4</v>
      </c>
      <c r="C29" s="123" t="s">
        <v>261</v>
      </c>
      <c r="D29" s="124"/>
      <c r="E29" s="124"/>
      <c r="F29" s="124"/>
      <c r="G29" s="124"/>
      <c r="H29" s="124"/>
      <c r="I29" s="124"/>
    </row>
    <row r="30" spans="2:9" s="6" customFormat="1" ht="58.5" customHeight="1" x14ac:dyDescent="0.25">
      <c r="B30" s="57">
        <v>5</v>
      </c>
      <c r="C30" s="123" t="s">
        <v>307</v>
      </c>
      <c r="D30" s="124"/>
      <c r="E30" s="124"/>
      <c r="F30" s="124"/>
      <c r="G30" s="124"/>
      <c r="H30" s="124"/>
      <c r="I30" s="124"/>
    </row>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529D2BCA9C44641AC12519F786E1770" ma:contentTypeVersion="1" ma:contentTypeDescription="Create a new document." ma:contentTypeScope="" ma:versionID="359c87c2ff7866c1334fcbcf3d04bcdb">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3e4c319f-f868-4ceb-8801-8cf7367b8c3d"/>
    <ds:schemaRef ds:uri="2d0b8a70-048c-48a5-9212-02ef6b6db58c"/>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033A8781-9EBF-48D5-B867-223CA3481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Gael Merlet</cp:lastModifiedBy>
  <cp:revision/>
  <dcterms:created xsi:type="dcterms:W3CDTF">2017-04-19T07:39:06Z</dcterms:created>
  <dcterms:modified xsi:type="dcterms:W3CDTF">2022-11-28T14:06:32Z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0x010100F529D2BCA9C44641AC12519F786E1770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