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S:\WaterResources\WRMP\WRMP24\SDB Tables\Market information table\Market information tables for website\"/>
    </mc:Choice>
  </mc:AlternateContent>
  <xr:revisionPtr revIDLastSave="0" documentId="13_ncr:1_{B1B8B895-9CE2-4920-95A1-409B42100E05}" xr6:coauthVersionLast="47" xr6:coauthVersionMax="47" xr10:uidLastSave="{00000000-0000-0000-0000-000000000000}"/>
  <bookViews>
    <workbookView xWindow="-110" yWindow="-110" windowWidth="19420" windowHeight="1042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9" l="1"/>
  <c r="H9" i="19"/>
  <c r="I9" i="16"/>
  <c r="H9" i="16"/>
  <c r="I11" i="19" l="1"/>
  <c r="H11" i="19"/>
  <c r="I11" i="16"/>
  <c r="H11" i="16"/>
  <c r="I7" i="12"/>
  <c r="D4" i="20" l="1"/>
  <c r="D4" i="19"/>
  <c r="B8" i="19"/>
  <c r="B9" i="19" s="1"/>
  <c r="B10" i="19" s="1"/>
  <c r="B11" i="19" s="1"/>
  <c r="D4" i="18"/>
  <c r="D4" i="17"/>
  <c r="D4" i="16"/>
  <c r="B8" i="16"/>
  <c r="B9" i="16" s="1"/>
  <c r="B10" i="16" s="1"/>
  <c r="B11" i="16" s="1"/>
  <c r="D4" i="15"/>
  <c r="B37" i="15"/>
  <c r="B38" i="15" s="1"/>
  <c r="B39" i="15" s="1"/>
  <c r="B40" i="15" s="1"/>
  <c r="B41" i="15" s="1"/>
  <c r="B42" i="15" s="1"/>
  <c r="B43" i="15" s="1"/>
  <c r="B44" i="15" s="1"/>
  <c r="B45" i="15" s="1"/>
  <c r="B46" i="15" s="1"/>
  <c r="B47" i="15" s="1"/>
  <c r="B48" i="15" s="1"/>
  <c r="B49" i="15" s="1"/>
  <c r="B50" i="15" s="1"/>
  <c r="D4" i="14"/>
  <c r="B28" i="14"/>
  <c r="B29" i="14" s="1"/>
  <c r="B30" i="14" s="1"/>
  <c r="B31" i="14" s="1"/>
  <c r="B32" i="14" s="1"/>
  <c r="B8" i="14"/>
  <c r="B9" i="14" s="1"/>
  <c r="B10" i="14" s="1"/>
  <c r="B11" i="14" s="1"/>
  <c r="B12" i="14" s="1"/>
  <c r="D4" i="12" l="1"/>
  <c r="D3" i="12" l="1"/>
  <c r="D3" i="18"/>
  <c r="D3" i="15"/>
  <c r="D3" i="19"/>
  <c r="D3" i="16"/>
  <c r="D3" i="20"/>
  <c r="D3" i="14"/>
  <c r="D3" i="17"/>
  <c r="C1" i="2"/>
  <c r="D1" i="3"/>
</calcChain>
</file>

<file path=xl/sharedStrings.xml><?xml version="1.0" encoding="utf-8"?>
<sst xmlns="http://schemas.openxmlformats.org/spreadsheetml/2006/main" count="1312" uniqueCount="520">
  <si>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</si>
  <si>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</si>
  <si>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</si>
  <si>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</si>
  <si>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Insert image of WRZ boundary (same as GIS shapefile)</t>
  </si>
  <si>
    <t xml:space="preserve">WRZ name </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</si>
  <si>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</si>
  <si>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</si>
  <si>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</si>
  <si>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</si>
  <si>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</si>
  <si>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</si>
  <si>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</si>
  <si>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</si>
  <si>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</si>
  <si>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</si>
  <si>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</si>
  <si>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</si>
  <si>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</si>
  <si>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</si>
  <si>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 : Key market information</t>
  </si>
  <si>
    <t>Line</t>
  </si>
  <si>
    <t>Description</t>
  </si>
  <si>
    <t>WRMP19 reference</t>
  </si>
  <si>
    <t>Units</t>
  </si>
  <si>
    <t>DPs</t>
  </si>
  <si>
    <t>Company Response</t>
  </si>
  <si>
    <t>Water Resource Zone location</t>
  </si>
  <si>
    <t>N/A</t>
  </si>
  <si>
    <t>Region / Counties</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</si>
  <si>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</si>
  <si>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</si>
  <si>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</si>
  <si>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</si>
  <si>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</si>
  <si>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</si>
  <si>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</si>
  <si>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</si>
  <si>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Level of service (Temporary Use Ban)</t>
  </si>
  <si>
    <t>1 in X</t>
  </si>
  <si>
    <t xml:space="preserve">Level of service – (Drought order for non-essential use ban) 
</t>
  </si>
  <si>
    <t xml:space="preserve">Level of service – Emergency drought order (reducing demand): rota cuts and standpipes 
</t>
  </si>
  <si>
    <t xml:space="preserve">Summary key cause of supply constraint (Hydrological / Licence / Asset) 
</t>
  </si>
  <si>
    <t>Text</t>
  </si>
  <si>
    <t>Drought plan option benefits</t>
  </si>
  <si>
    <t>Table 10 – Drought Plan links</t>
  </si>
  <si>
    <t>Ml/d</t>
  </si>
  <si>
    <t xml:space="preserve">Year of first zonal deficit (if any) 
</t>
  </si>
  <si>
    <t>Year</t>
  </si>
  <si>
    <t>Zone deficit summary</t>
  </si>
  <si>
    <t>High (&gt;10%) / Medium (5-10%) / Low (&lt;5%)</t>
  </si>
  <si>
    <t>A/A</t>
  </si>
  <si>
    <t>Other planning considerations and constraints</t>
  </si>
  <si>
    <t>Treatment works details</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</si>
  <si>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</si>
  <si>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</si>
  <si>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</si>
  <si>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</si>
  <si>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</si>
  <si>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</si>
  <si>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</si>
  <si>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</si>
  <si>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</si>
  <si>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</si>
  <si>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</si>
  <si>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</si>
  <si>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</si>
  <si>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</si>
  <si>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</si>
  <si>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</si>
  <si>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</si>
  <si>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</si>
  <si>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</si>
  <si>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</si>
  <si>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</si>
  <si>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</si>
  <si>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</si>
  <si>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</si>
  <si>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</si>
  <si>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</si>
  <si>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</si>
  <si>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</si>
  <si>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</si>
  <si>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</si>
  <si>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</si>
  <si>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</si>
  <si>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</si>
  <si>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</si>
  <si>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</si>
  <si>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</si>
  <si>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</si>
  <si>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</si>
  <si>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</si>
  <si>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</si>
  <si>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</si>
  <si>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</si>
  <si>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</si>
  <si>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</si>
  <si>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</si>
  <si>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</si>
  <si>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</si>
  <si>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</si>
  <si>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</si>
  <si>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</si>
  <si>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</si>
  <si>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</si>
  <si>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</si>
  <si>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</si>
  <si>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</si>
  <si>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</si>
  <si>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</si>
  <si>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</si>
  <si>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</si>
  <si>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</si>
  <si>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</si>
  <si>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</si>
  <si>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</si>
  <si>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</si>
  <si>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</si>
  <si>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</si>
  <si>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</si>
  <si>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</si>
  <si>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</si>
  <si>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</si>
  <si>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</si>
  <si>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</si>
  <si>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</si>
  <si>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</si>
  <si>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</si>
  <si>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</si>
  <si>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</si>
  <si>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</si>
  <si>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</si>
  <si>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</si>
  <si>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</si>
  <si>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</si>
  <si>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</si>
  <si>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</si>
  <si>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</si>
  <si>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</si>
  <si>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</si>
  <si>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</si>
  <si>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</si>
  <si>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</si>
  <si>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</si>
  <si>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</si>
  <si>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</si>
  <si>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</si>
  <si>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</si>
  <si>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</si>
  <si>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</si>
  <si>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</si>
  <si>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</si>
  <si>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</si>
  <si>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</si>
  <si>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</si>
  <si>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</si>
  <si>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</si>
  <si>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</si>
  <si>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</si>
  <si>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</si>
  <si>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</si>
  <si>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</si>
  <si>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</si>
  <si>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</si>
  <si>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</si>
  <si>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</si>
  <si>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</si>
  <si>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</si>
  <si>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</si>
  <si>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</si>
  <si>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</si>
  <si>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</si>
  <si>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</si>
  <si>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</si>
  <si>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</si>
  <si>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</si>
  <si>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</si>
  <si>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</si>
  <si>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</si>
  <si>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</si>
  <si>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</si>
  <si>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</si>
  <si>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</si>
  <si>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</si>
  <si>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</si>
  <si>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</si>
  <si>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</si>
  <si>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</si>
  <si>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</si>
  <si>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</si>
  <si>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</si>
  <si>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</si>
  <si>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</si>
  <si>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</si>
  <si>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</si>
  <si>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</si>
  <si>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</si>
  <si>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</si>
  <si>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</si>
  <si>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</si>
  <si>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</si>
  <si>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</si>
  <si>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</si>
  <si>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</si>
  <si>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</si>
  <si>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</si>
  <si>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</si>
  <si>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</si>
  <si>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</si>
  <si>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</si>
  <si>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</si>
  <si>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</si>
  <si>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</si>
  <si>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</si>
  <si>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</si>
  <si>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</si>
  <si>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</si>
  <si>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</si>
  <si>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</si>
  <si>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</si>
  <si>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</si>
  <si>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</si>
  <si>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</si>
  <si>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</si>
  <si>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</si>
  <si>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</si>
  <si>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</si>
  <si>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</si>
  <si>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</si>
  <si>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</si>
  <si>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</si>
  <si>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</si>
  <si>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</si>
  <si>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</si>
  <si>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</si>
  <si>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</si>
  <si>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</si>
  <si>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</si>
  <si>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</si>
  <si>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</si>
  <si>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</si>
  <si>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</si>
  <si>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</si>
  <si>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</si>
  <si>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</si>
  <si>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</si>
  <si>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</si>
  <si>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</si>
  <si>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</si>
  <si>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</si>
  <si>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</si>
  <si>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</si>
  <si>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</si>
  <si>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</si>
  <si>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</si>
  <si>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</si>
  <si>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</si>
  <si>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</si>
  <si>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</si>
  <si>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</si>
  <si>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</si>
  <si>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</si>
  <si>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</si>
  <si>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</si>
  <si>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</si>
  <si>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</si>
  <si>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</si>
  <si>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</si>
  <si>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</si>
  <si>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</si>
  <si>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</si>
  <si>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</si>
  <si>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</si>
  <si>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</si>
  <si>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</si>
  <si>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</si>
  <si>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</si>
  <si>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</si>
  <si>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</si>
  <si>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</si>
  <si>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</si>
  <si>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</si>
  <si>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</si>
  <si>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</si>
  <si>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</si>
  <si>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</si>
  <si>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</si>
  <si>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</si>
  <si>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</si>
  <si>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</si>
  <si>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</si>
  <si>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</si>
  <si>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</si>
  <si>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</si>
  <si>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</si>
  <si>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</si>
  <si>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</si>
  <si>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</si>
  <si>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</si>
  <si>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</si>
  <si>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</si>
  <si>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</si>
  <si>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</si>
  <si>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</si>
  <si>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</si>
  <si>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</si>
  <si>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</si>
  <si>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</si>
  <si>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</si>
  <si>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</si>
  <si>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</si>
  <si>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</si>
  <si>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</si>
  <si>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</si>
  <si>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</si>
  <si>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</si>
  <si>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</si>
  <si>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</si>
  <si>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</si>
  <si>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</si>
  <si>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</si>
  <si>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</si>
  <si>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</si>
  <si>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</si>
  <si>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</si>
  <si>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</si>
  <si>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</si>
  <si>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</si>
  <si>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</si>
  <si>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</si>
  <si>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Option reference number</t>
  </si>
  <si>
    <t>Table 5: Feasible options
Column D</t>
  </si>
  <si>
    <t xml:space="preserve">Type of option </t>
  </si>
  <si>
    <t>Table 5: Feasible options
Column E</t>
  </si>
  <si>
    <t>Preferred option</t>
  </si>
  <si>
    <t>Table 5: Feasible options
Column F</t>
  </si>
  <si>
    <t>Y/N</t>
  </si>
  <si>
    <t xml:space="preserve">Planned scheme start date </t>
  </si>
  <si>
    <t>Table 5: Feasible options
Column G</t>
  </si>
  <si>
    <t>Progress of planned scheme</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</si>
  <si>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</si>
  <si>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</si>
  <si>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</si>
  <si>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</si>
  <si>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</si>
  <si>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</si>
  <si>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</si>
  <si>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</si>
  <si>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</si>
  <si>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</si>
  <si>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</si>
  <si>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</si>
  <si>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</si>
  <si>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</si>
  <si>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</si>
  <si>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</si>
  <si>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</si>
  <si>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</si>
  <si>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</si>
  <si>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</si>
  <si>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</si>
  <si>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</si>
  <si>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</si>
  <si>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</si>
  <si>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</si>
  <si>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</si>
  <si>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</si>
  <si>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</si>
  <si>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</si>
  <si>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</si>
  <si>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</si>
  <si>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</si>
  <si>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</si>
  <si>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</si>
  <si>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</si>
  <si>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</si>
  <si>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</si>
  <si>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</si>
  <si>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</si>
  <si>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</si>
  <si>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</si>
  <si>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</si>
  <si>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</si>
  <si>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</si>
  <si>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</si>
  <si>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</si>
  <si>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</si>
  <si>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DCWW</t>
  </si>
  <si>
    <t>WRMP19</t>
  </si>
  <si>
    <t>n/a</t>
  </si>
  <si>
    <t>Mr Richard Amos M: 07825 601122 E: Richard.Amos@dwrcymru.com</t>
  </si>
  <si>
    <t>The data has been reviewed internally in accordance with our QA policy. External independent auditors reported that the processes were consistent with WRPG, reflected the WG Guiding Principles and Ofwat interlinked 2019 price review, and incorporated appropriate levels of quality assurance.</t>
  </si>
  <si>
    <t>All</t>
  </si>
  <si>
    <t>First issue</t>
  </si>
  <si>
    <t>https://www.dwrcymru.com/en/our-services/water/water-resources/ofwat-market-tables</t>
  </si>
  <si>
    <t>Tywyn Aberdyfi</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</si>
  <si>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</si>
  <si>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</si>
  <si>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</si>
  <si>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</si>
  <si>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</si>
  <si>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</si>
  <si>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</si>
  <si>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</si>
  <si>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</si>
  <si>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</si>
  <si>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</si>
  <si>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</si>
  <si>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</si>
  <si>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</si>
  <si>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</si>
  <si>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Scheme 36</t>
  </si>
  <si>
    <t>Scheme 37</t>
  </si>
  <si>
    <t>Scheme 38</t>
  </si>
  <si>
    <t>Scheme 39</t>
  </si>
  <si>
    <t>Scheme 40</t>
  </si>
  <si>
    <t>Scheme 41</t>
  </si>
  <si>
    <t>Scheme 42</t>
  </si>
  <si>
    <t>Scheme 43</t>
  </si>
  <si>
    <t>Scheme 44</t>
  </si>
  <si>
    <t>Scheme 45</t>
  </si>
  <si>
    <t xml:space="preserve">This Water Resource Zone covers the small coastal area around the towns of Tywyn and Aberdyfi in Mid Wales.  </t>
  </si>
  <si>
    <t>DYAA, DYCP</t>
  </si>
  <si>
    <t>1 in 20</t>
  </si>
  <si>
    <t>1 in 40</t>
  </si>
  <si>
    <t>1 in 60</t>
  </si>
  <si>
    <t>Hydrological constraint</t>
  </si>
  <si>
    <t>2020/21</t>
  </si>
  <si>
    <t>High, 139%</t>
  </si>
  <si>
    <t xml:space="preserve">zone subject to peaks in demand during summer period </t>
  </si>
  <si>
    <t>n/a, all WTW &lt; 10 Ml/d</t>
  </si>
  <si>
    <t>Abstraction from Afon Dysynni and transfer to Afon Fathew</t>
  </si>
  <si>
    <t>Abstraction from Afon Dysynni and transfer to Pen y Bont WTW</t>
  </si>
  <si>
    <t>Pen-y-Bont WTW Bankside Storage (8Ml)</t>
  </si>
  <si>
    <t>Pen-y-Bont WTW Bankside Storage (35Ml)</t>
  </si>
  <si>
    <t>8021 DI &lt;10</t>
  </si>
  <si>
    <t>8021 FE 80-90</t>
  </si>
  <si>
    <t>8021 AC 20-30</t>
  </si>
  <si>
    <t>8021 AC 40-50</t>
  </si>
  <si>
    <t>8021 FE 60-70</t>
  </si>
  <si>
    <t>8021 AC 50-60</t>
  </si>
  <si>
    <t>8021 DI 20-30</t>
  </si>
  <si>
    <t>8021 AC 60-70</t>
  </si>
  <si>
    <t>Tywyn SDMA</t>
  </si>
  <si>
    <t>Aberdyfi SDMA</t>
  </si>
  <si>
    <t>Non-Domestic Audits</t>
  </si>
  <si>
    <t>Garden Crystals (Unsolicited)</t>
  </si>
  <si>
    <t>Garden Crystals (Solicited)</t>
  </si>
  <si>
    <t>Hose Trigger Gun (Unsolicited)</t>
  </si>
  <si>
    <t>Hose Trigger Gun (Solicited)</t>
  </si>
  <si>
    <t>Shower Timers (Unsolicited)</t>
  </si>
  <si>
    <t>Shower Timers (Solicited)</t>
  </si>
  <si>
    <t>Aerated Showerhead (Unsolicited)</t>
  </si>
  <si>
    <t>Aerated Showerhead (Solicited)</t>
  </si>
  <si>
    <t>Tap Inserts (Unsolicited)</t>
  </si>
  <si>
    <t>Tap Inserts (Solicited)</t>
  </si>
  <si>
    <t>Save A Flush (Unsolicited)</t>
  </si>
  <si>
    <t>Save A Flush (Solicited)</t>
  </si>
  <si>
    <t>Push Tap installation (Unsolicited)</t>
  </si>
  <si>
    <t>Push Tap installation (Solicited)</t>
  </si>
  <si>
    <t>Ecobeta (Unsolicited)</t>
  </si>
  <si>
    <t>Ecobeta (Solicited)</t>
  </si>
  <si>
    <t>Hippo (Unsolicited)</t>
  </si>
  <si>
    <t>Hippo (Solicited)</t>
  </si>
  <si>
    <t>TYA001</t>
  </si>
  <si>
    <t>TYA004</t>
  </si>
  <si>
    <t>TYA009A</t>
  </si>
  <si>
    <t>TYA009B</t>
  </si>
  <si>
    <t>TYLK RP08</t>
  </si>
  <si>
    <t>TYLK RP07</t>
  </si>
  <si>
    <t>TYLK RP06</t>
  </si>
  <si>
    <t>TYLK RP05</t>
  </si>
  <si>
    <t>TYLK RP04</t>
  </si>
  <si>
    <t>TYLK RP03</t>
  </si>
  <si>
    <t>TYLK RP02</t>
  </si>
  <si>
    <t>TYLK RP01</t>
  </si>
  <si>
    <t>TYLK RN08</t>
  </si>
  <si>
    <t>TYLK RN07</t>
  </si>
  <si>
    <t>TYLK RN06</t>
  </si>
  <si>
    <t>TYLK RN05</t>
  </si>
  <si>
    <t>TYLK RN04</t>
  </si>
  <si>
    <t>TYLK RN03</t>
  </si>
  <si>
    <t>TYLK RN02</t>
  </si>
  <si>
    <t>TYLK RN01</t>
  </si>
  <si>
    <t>TYLK PM02</t>
  </si>
  <si>
    <t>TYLK PM01</t>
  </si>
  <si>
    <t>TYLK CCSP02</t>
  </si>
  <si>
    <t>TYLK CCSP01</t>
  </si>
  <si>
    <t>TYLK AM02</t>
  </si>
  <si>
    <t>TYLK AM01</t>
  </si>
  <si>
    <t>WE019-TY</t>
  </si>
  <si>
    <t>WE018-TY</t>
  </si>
  <si>
    <t>WE017-TY</t>
  </si>
  <si>
    <t>WE016-TY</t>
  </si>
  <si>
    <t>WE015-TY</t>
  </si>
  <si>
    <t>WE014-TY</t>
  </si>
  <si>
    <t>WE013-TY</t>
  </si>
  <si>
    <t>WE012-TY</t>
  </si>
  <si>
    <t>WE011-TY</t>
  </si>
  <si>
    <t>WE010-TY</t>
  </si>
  <si>
    <t>WE009-TY</t>
  </si>
  <si>
    <t>WE008-TY</t>
  </si>
  <si>
    <t>WE007-TY</t>
  </si>
  <si>
    <t>WE006-TY</t>
  </si>
  <si>
    <t>WE005-TY</t>
  </si>
  <si>
    <t>WE004-TY</t>
  </si>
  <si>
    <t>WE003-TY</t>
  </si>
  <si>
    <t>WE002-TY</t>
  </si>
  <si>
    <t>WE001-TY</t>
  </si>
  <si>
    <t>SW new</t>
  </si>
  <si>
    <t>New reservoir</t>
  </si>
  <si>
    <t>Mains replacement (not trunk mains) / Trunk mains renewal</t>
  </si>
  <si>
    <t>Mains repair</t>
  </si>
  <si>
    <t>Pressure management</t>
  </si>
  <si>
    <t>Other leakage control</t>
  </si>
  <si>
    <t>Other water efficiency</t>
  </si>
  <si>
    <t>Cistern displacement device</t>
  </si>
  <si>
    <t>N</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</si>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</sst>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theme="8"/>
      <name val="Arial"/>
      <family val="2"/>
    </font>
    <font>
      <sz val="9"/>
      <color rgb="FFFF0000"/>
      <name val="Arial"/>
      <family val="2"/>
    </font>
    <font>
      <sz val="8"/>
      <name val="Arial"/>
      <family val="2"/>
    </font>
    <font>
      <sz val="9"/>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DEAB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medium">
        <color rgb="FF857362"/>
      </right>
      <top style="medium">
        <color rgb="FF857362"/>
      </top>
      <bottom style="thin">
        <color rgb="FF857362"/>
      </bottom>
      <diagonal/>
    </border>
  </borders>
  <cellStyleXfs count="4">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cellStyleXfs>
  <cellXfs count="14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horizontal="center" vertical="center" wrapText="1"/>
    </xf>
    <xf numFmtId="0" fontId="4" fillId="4" borderId="9" xfId="1" applyFont="1" applyFill="1" applyBorder="1" applyAlignment="1">
      <alignment horizontal="left" vertical="center" wrapText="1"/>
    </xf>
    <xf numFmtId="0" fontId="0" fillId="0" borderId="0" xfId="0" applyFont="1" applyAlignment="1">
      <alignment horizontal="left"/>
    </xf>
    <xf numFmtId="0" fontId="0" fillId="0" borderId="0" xfId="0" applyFont="1" applyFill="1" applyAlignment="1">
      <alignment wrapText="1"/>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ont="1" applyFill="1"/>
    <xf numFmtId="0" fontId="0" fillId="8" borderId="0" xfId="0" applyFont="1" applyFill="1"/>
    <xf numFmtId="0" fontId="15" fillId="0" borderId="9" xfId="1" applyFont="1" applyFill="1" applyBorder="1" applyAlignment="1">
      <alignment vertical="center"/>
    </xf>
    <xf numFmtId="0" fontId="4" fillId="0" borderId="9" xfId="0" applyFont="1" applyBorder="1" applyAlignment="1">
      <alignment horizontal="center" vertical="center"/>
    </xf>
    <xf numFmtId="0" fontId="4" fillId="0" borderId="9" xfId="0" applyFont="1" applyBorder="1"/>
    <xf numFmtId="0" fontId="0" fillId="0" borderId="0"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vertical="justify" wrapText="1"/>
    </xf>
    <xf numFmtId="0" fontId="4" fillId="0" borderId="0" xfId="0" applyFont="1" applyBorder="1" applyAlignment="1">
      <alignment vertical="top" wrapText="1"/>
    </xf>
    <xf numFmtId="0" fontId="9" fillId="0" borderId="0" xfId="0" applyFont="1" applyFill="1" applyBorder="1" applyAlignment="1"/>
    <xf numFmtId="0" fontId="9" fillId="0" borderId="0" xfId="0" applyFont="1" applyFill="1" applyBorder="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Border="1" applyAlignment="1">
      <alignment vertical="center" wrapText="1"/>
    </xf>
    <xf numFmtId="0" fontId="4" fillId="0" borderId="0" xfId="1" applyFont="1" applyBorder="1" applyAlignment="1">
      <alignment horizontal="center" vertical="center" wrapText="1"/>
    </xf>
    <xf numFmtId="0" fontId="7" fillId="4" borderId="0" xfId="1" applyFont="1" applyFill="1" applyBorder="1" applyAlignment="1">
      <alignment vertical="center"/>
    </xf>
    <xf numFmtId="0" fontId="7" fillId="7" borderId="0" xfId="1" applyFont="1" applyFill="1" applyBorder="1" applyAlignment="1">
      <alignment vertical="center"/>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Fill="1" applyBorder="1" applyAlignment="1">
      <alignment horizontal="left" vertical="center"/>
    </xf>
    <xf numFmtId="0" fontId="9" fillId="3" borderId="10" xfId="1" applyFont="1" applyFill="1" applyBorder="1" applyAlignment="1">
      <alignment vertical="center"/>
    </xf>
    <xf numFmtId="0" fontId="9" fillId="3" borderId="0" xfId="0" applyFont="1" applyFill="1" applyBorder="1" applyAlignment="1">
      <alignment horizontal="left" vertical="top"/>
    </xf>
    <xf numFmtId="0" fontId="4" fillId="0" borderId="0" xfId="0" applyFont="1" applyBorder="1" applyAlignment="1">
      <alignment horizontal="left" vertical="top"/>
    </xf>
    <xf numFmtId="0" fontId="4" fillId="0" borderId="0" xfId="1"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wrapText="1"/>
    </xf>
    <xf numFmtId="0" fontId="9" fillId="0" borderId="0" xfId="1" applyFont="1" applyFill="1" applyBorder="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Fill="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0" fontId="3" fillId="3" borderId="10" xfId="1" applyFont="1" applyFill="1" applyBorder="1" applyAlignment="1">
      <alignment horizontal="left" vertical="center"/>
    </xf>
    <xf numFmtId="0" fontId="4" fillId="0" borderId="9" xfId="1" applyFont="1" applyBorder="1" applyAlignment="1">
      <alignment vertical="center" wrapText="1"/>
    </xf>
    <xf numFmtId="15" fontId="4" fillId="4" borderId="8" xfId="1" applyNumberFormat="1" applyFont="1" applyFill="1" applyBorder="1" applyAlignment="1">
      <alignment horizontal="left" vertical="center" wrapText="1"/>
    </xf>
    <xf numFmtId="15" fontId="4" fillId="4" borderId="6" xfId="1" applyNumberFormat="1" applyFont="1" applyFill="1" applyBorder="1" applyAlignment="1">
      <alignment horizontal="left" vertical="center" wrapText="1"/>
    </xf>
    <xf numFmtId="0" fontId="17" fillId="4" borderId="6" xfId="3" applyFill="1" applyBorder="1" applyAlignment="1">
      <alignment horizontal="left" vertical="center" wrapText="1"/>
    </xf>
    <xf numFmtId="0" fontId="14" fillId="11" borderId="28" xfId="0" applyFont="1" applyFill="1" applyBorder="1" applyAlignment="1">
      <alignment vertical="center"/>
    </xf>
    <xf numFmtId="0" fontId="18" fillId="4" borderId="9" xfId="1" applyFont="1" applyFill="1" applyBorder="1" applyAlignment="1">
      <alignment horizontal="left" vertical="center" wrapText="1"/>
    </xf>
    <xf numFmtId="9" fontId="18" fillId="4" borderId="9" xfId="2" applyFont="1" applyFill="1" applyBorder="1" applyAlignment="1">
      <alignment horizontal="left" vertical="center" wrapText="1"/>
    </xf>
    <xf numFmtId="0" fontId="19" fillId="4" borderId="9" xfId="1" applyFont="1" applyFill="1" applyBorder="1" applyAlignment="1">
      <alignment horizontal="left" vertical="center" wrapText="1"/>
    </xf>
    <xf numFmtId="2" fontId="7" fillId="4" borderId="14" xfId="1" applyNumberFormat="1" applyFont="1" applyFill="1" applyBorder="1" applyAlignment="1">
      <alignment vertical="center"/>
    </xf>
    <xf numFmtId="0" fontId="9" fillId="3" borderId="3" xfId="1" applyFont="1" applyFill="1" applyBorder="1" applyAlignment="1">
      <alignment horizontal="center" vertical="center"/>
    </xf>
    <xf numFmtId="2" fontId="7" fillId="4" borderId="9" xfId="1" applyNumberFormat="1" applyFont="1" applyFill="1" applyBorder="1" applyAlignment="1">
      <alignment vertical="center"/>
    </xf>
    <xf numFmtId="2" fontId="7" fillId="4" borderId="27" xfId="1" applyNumberFormat="1" applyFont="1" applyFill="1" applyBorder="1" applyAlignment="1">
      <alignment vertical="center"/>
    </xf>
    <xf numFmtId="14" fontId="4" fillId="4" borderId="9" xfId="1" applyNumberFormat="1" applyFont="1" applyFill="1" applyBorder="1" applyAlignment="1">
      <alignment vertical="center"/>
    </xf>
    <xf numFmtId="164" fontId="18" fillId="4" borderId="9" xfId="1" applyNumberFormat="1" applyFont="1" applyFill="1" applyBorder="1" applyAlignment="1">
      <alignment horizontal="left" vertical="center" wrapText="1"/>
    </xf>
    <xf numFmtId="164"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9" fontId="7" fillId="4" borderId="9" xfId="2" applyFont="1" applyFill="1" applyBorder="1" applyAlignment="1">
      <alignment vertical="center"/>
    </xf>
    <xf numFmtId="9" fontId="18" fillId="4" borderId="9" xfId="1" applyNumberFormat="1" applyFont="1" applyFill="1" applyBorder="1" applyAlignment="1">
      <alignment horizontal="left" vertical="center" wrapText="1"/>
    </xf>
    <xf numFmtId="0" fontId="7" fillId="4" borderId="14" xfId="1" applyFont="1" applyFill="1" applyBorder="1" applyAlignment="1">
      <alignment vertical="center" wrapText="1"/>
    </xf>
    <xf numFmtId="2" fontId="21" fillId="4" borderId="27" xfId="1" applyNumberFormat="1" applyFont="1" applyFill="1" applyBorder="1" applyAlignment="1">
      <alignment vertical="center"/>
    </xf>
    <xf numFmtId="0" fontId="2" fillId="2" borderId="0" xfId="1" applyFont="1" applyFill="1" applyBorder="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Fill="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Border="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Fill="1" applyBorder="1" applyAlignment="1">
      <alignment horizontal="center" vertical="center"/>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Border="1" applyAlignment="1">
      <alignment horizontal="left" vertical="top" wrapText="1"/>
    </xf>
    <xf numFmtId="0" fontId="2" fillId="2" borderId="0" xfId="1" applyFont="1" applyFill="1" applyBorder="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3" builtinId="8"/>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985801</xdr:colOff>
      <xdr:row>5</xdr:row>
      <xdr:rowOff>171873</xdr:rowOff>
    </xdr:from>
    <xdr:to>
      <xdr:col>4</xdr:col>
      <xdr:colOff>2972716</xdr:colOff>
      <xdr:row>14</xdr:row>
      <xdr:rowOff>770209</xdr:rowOff>
    </xdr:to>
    <xdr:pic>
      <xdr:nvPicPr>
        <xdr:cNvPr id="6" name="Picture 5">
          <a:extLst>
            <a:ext uri="{FF2B5EF4-FFF2-40B4-BE49-F238E27FC236}">
              <a16:creationId xmlns:a16="http://schemas.microsoft.com/office/drawing/2014/main" id="{C68A1E78-A924-408A-B05C-0AA3F1B3D2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8857" y="1582984"/>
          <a:ext cx="1986915" cy="28490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wrcymru.com/en/our-services/water/water-resources/ofwat-market-ta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90" zoomScaleNormal="90" workbookViewId="0">
      <selection activeCell="B1" sqref="B1"/>
    </sheetView>
  </sheetViews>
  <sheetFormatPr defaultColWidth="0" defaultRowHeight="13.9" customHeight="1" zeroHeight="1" x14ac:dyDescent="0.3"/>
  <cols>
    <col min="1" max="1" width="1.75" customWidth="1"/>
    <col min="2" max="2" width="51.25" customWidth="1"/>
    <col min="3" max="3" width="56.33203125" customWidth="1"/>
    <col min="4" max="4" width="4.08203125" customWidth="1"/>
    <col min="5" max="5" width="47.83203125" customWidth="1"/>
    <col min="6" max="7" width="8.75" customWidth="1"/>
    <col min="8" max="16384" width="8.75" hidden="1"/>
  </cols>
  <sheetData>
    <row r="1" spans="1:7" ht="20" x14ac:dyDescent="0.3">
      <c r="B1" s="1" t="s">
        <v>0</v>
      </c>
      <c r="C1" s="2" t="str">
        <f>C5</f>
        <v>DCWW</v>
      </c>
    </row>
    <row r="2" spans="1:7" ht="12" customHeight="1" thickBot="1" x14ac:dyDescent="0.35"/>
    <row r="3" spans="1:7" ht="50.5" thickBot="1" x14ac:dyDescent="0.35">
      <c r="B3" s="3" t="s">
        <v>1</v>
      </c>
      <c r="C3" s="96" t="s">
        <v>2</v>
      </c>
      <c r="E3" s="4"/>
    </row>
    <row r="4" spans="1:7" ht="12" customHeight="1" thickBot="1" x14ac:dyDescent="0.4">
      <c r="B4" s="5"/>
      <c r="C4" s="6"/>
    </row>
    <row r="5" spans="1:7" ht="16" x14ac:dyDescent="0.3">
      <c r="B5" s="7" t="s">
        <v>3</v>
      </c>
      <c r="C5" s="49" t="s">
        <v>388</v>
      </c>
      <c r="E5" s="8" t="s">
        <v>4</v>
      </c>
    </row>
    <row r="6" spans="1:7" ht="16.5" thickBot="1" x14ac:dyDescent="0.35">
      <c r="B6" s="9" t="s">
        <v>5</v>
      </c>
      <c r="C6" s="50" t="s">
        <v>396</v>
      </c>
      <c r="E6" s="10"/>
    </row>
    <row r="7" spans="1:7" ht="12" customHeight="1" thickBot="1" x14ac:dyDescent="0.35">
      <c r="A7" s="11"/>
      <c r="B7" s="12"/>
      <c r="D7" s="11"/>
      <c r="E7" s="13"/>
      <c r="F7" s="11"/>
      <c r="G7" s="11"/>
    </row>
    <row r="8" spans="1:7" ht="16" x14ac:dyDescent="0.3">
      <c r="B8" s="7" t="s">
        <v>6</v>
      </c>
      <c r="C8" s="49" t="s">
        <v>389</v>
      </c>
      <c r="E8" s="10"/>
    </row>
    <row r="9" spans="1:7" ht="16" x14ac:dyDescent="0.3">
      <c r="B9" s="14" t="s">
        <v>7</v>
      </c>
      <c r="C9" s="99">
        <v>44887</v>
      </c>
      <c r="E9" s="10"/>
    </row>
    <row r="10" spans="1:7" ht="16.5" thickBot="1" x14ac:dyDescent="0.35">
      <c r="B10" s="9" t="s">
        <v>8</v>
      </c>
      <c r="C10" s="100">
        <v>44887</v>
      </c>
      <c r="E10" s="10"/>
    </row>
    <row r="11" spans="1:7" ht="12" customHeight="1" thickBot="1" x14ac:dyDescent="0.35">
      <c r="A11" s="11"/>
      <c r="B11" s="12"/>
      <c r="C11" s="46"/>
      <c r="D11" s="11"/>
      <c r="E11" s="13"/>
      <c r="F11" s="11"/>
      <c r="G11" s="11"/>
    </row>
    <row r="12" spans="1:7" ht="32" x14ac:dyDescent="0.3">
      <c r="B12" s="7" t="s">
        <v>9</v>
      </c>
      <c r="C12" s="102" t="s">
        <v>391</v>
      </c>
      <c r="E12" s="10"/>
    </row>
    <row r="13" spans="1:7" ht="43" customHeight="1" thickBot="1" x14ac:dyDescent="0.35">
      <c r="B13" s="9" t="s">
        <v>10</v>
      </c>
      <c r="C13" s="101" t="s">
        <v>395</v>
      </c>
      <c r="E13" s="10"/>
    </row>
    <row r="14" spans="1:7" ht="12" customHeight="1" thickBot="1" x14ac:dyDescent="0.45">
      <c r="B14" s="15"/>
      <c r="C14" s="47"/>
      <c r="E14" s="10"/>
    </row>
    <row r="15" spans="1:7" ht="67" customHeight="1" thickBot="1" x14ac:dyDescent="0.35">
      <c r="B15" s="16" t="s">
        <v>11</v>
      </c>
      <c r="C15" s="48" t="s">
        <v>392</v>
      </c>
      <c r="E15" s="4"/>
    </row>
    <row r="16" spans="1:7" ht="12" customHeight="1" x14ac:dyDescent="0.35">
      <c r="B16" s="5"/>
      <c r="C16" s="6"/>
    </row>
    <row r="17" spans="2:6" ht="16.5" thickBot="1" x14ac:dyDescent="0.35">
      <c r="B17" s="8" t="s">
        <v>12</v>
      </c>
    </row>
    <row r="18" spans="2:6" ht="14.5" thickBot="1" x14ac:dyDescent="0.35">
      <c r="E18" s="18" t="s">
        <v>13</v>
      </c>
      <c r="F18" s="17"/>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9" customHeight="1" x14ac:dyDescent="0.3"/>
  </sheetData>
  <hyperlinks>
    <hyperlink ref="C13" r:id="rId1" xr:uid="{DA7221F9-1818-4BF4-B524-EF6B677652EB}"/>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70" zoomScaleNormal="70" workbookViewId="0">
      <selection activeCell="B1" sqref="B1:F1"/>
    </sheetView>
  </sheetViews>
  <sheetFormatPr defaultColWidth="0" defaultRowHeight="14" zeroHeight="1" x14ac:dyDescent="0.3"/>
  <cols>
    <col min="1" max="1" width="2.75" customWidth="1"/>
    <col min="2" max="2" width="4.08203125" customWidth="1"/>
    <col min="3" max="3" width="70.58203125" customWidth="1"/>
    <col min="4" max="4" width="16.58203125" customWidth="1"/>
    <col min="5" max="5" width="14.58203125" customWidth="1"/>
    <col min="6" max="6" width="5.58203125" customWidth="1"/>
    <col min="7" max="7" width="3.25" customWidth="1"/>
    <col min="8" max="52" width="11.33203125" customWidth="1"/>
    <col min="53" max="56" width="8.75" customWidth="1"/>
    <col min="57" max="16384" width="8.75" hidden="1"/>
  </cols>
  <sheetData>
    <row r="1" spans="2:52" ht="20" x14ac:dyDescent="0.3">
      <c r="B1" s="118" t="s">
        <v>308</v>
      </c>
      <c r="C1" s="118"/>
      <c r="D1" s="118"/>
      <c r="E1" s="118"/>
      <c r="F1" s="118"/>
    </row>
    <row r="2" spans="2:52" ht="14.5" thickBot="1" x14ac:dyDescent="0.35"/>
    <row r="3" spans="2:52" ht="16.5" thickBot="1" x14ac:dyDescent="0.35">
      <c r="B3" s="123" t="s">
        <v>3</v>
      </c>
      <c r="C3" s="124"/>
      <c r="D3" s="140" t="str">
        <f>'Cover sheet'!C5</f>
        <v>DCWW</v>
      </c>
      <c r="E3" s="141"/>
      <c r="F3" s="142"/>
    </row>
    <row r="4" spans="2:52" ht="16.5" thickBot="1" x14ac:dyDescent="0.35">
      <c r="B4" s="123" t="s">
        <v>5</v>
      </c>
      <c r="C4" s="124"/>
      <c r="D4" s="140" t="str">
        <f>'Cover sheet'!C6</f>
        <v>Tywyn Aberdyfi</v>
      </c>
      <c r="E4" s="141"/>
      <c r="F4" s="142"/>
    </row>
    <row r="5" spans="2:52" ht="16" thickBot="1" x14ac:dyDescent="0.35">
      <c r="C5" s="44"/>
      <c r="D5" s="45"/>
    </row>
    <row r="6" spans="2:52" ht="14.5" thickBot="1" x14ac:dyDescent="0.35">
      <c r="B6" s="75" t="s">
        <v>21</v>
      </c>
      <c r="C6" s="74" t="s">
        <v>93</v>
      </c>
      <c r="D6" s="21" t="s">
        <v>23</v>
      </c>
      <c r="E6" s="21" t="s">
        <v>24</v>
      </c>
      <c r="F6" s="90" t="s">
        <v>25</v>
      </c>
      <c r="H6" s="21" t="s">
        <v>309</v>
      </c>
      <c r="I6" s="21" t="s">
        <v>310</v>
      </c>
      <c r="J6" s="21" t="s">
        <v>311</v>
      </c>
      <c r="K6" s="21" t="s">
        <v>312</v>
      </c>
      <c r="L6" s="21" t="s">
        <v>313</v>
      </c>
      <c r="M6" s="21" t="s">
        <v>314</v>
      </c>
      <c r="N6" s="21" t="s">
        <v>315</v>
      </c>
      <c r="O6" s="21" t="s">
        <v>316</v>
      </c>
      <c r="P6" s="21" t="s">
        <v>317</v>
      </c>
      <c r="Q6" s="21" t="s">
        <v>318</v>
      </c>
      <c r="R6" s="21" t="s">
        <v>319</v>
      </c>
      <c r="S6" s="21" t="s">
        <v>320</v>
      </c>
      <c r="T6" s="21" t="s">
        <v>321</v>
      </c>
      <c r="U6" s="21" t="s">
        <v>322</v>
      </c>
      <c r="V6" s="21" t="s">
        <v>323</v>
      </c>
      <c r="W6" s="21" t="s">
        <v>324</v>
      </c>
      <c r="X6" s="21" t="s">
        <v>325</v>
      </c>
      <c r="Y6" s="21" t="s">
        <v>326</v>
      </c>
      <c r="Z6" s="21" t="s">
        <v>327</v>
      </c>
      <c r="AA6" s="21" t="s">
        <v>328</v>
      </c>
      <c r="AB6" s="21" t="s">
        <v>397</v>
      </c>
      <c r="AC6" s="21" t="s">
        <v>398</v>
      </c>
      <c r="AD6" s="21" t="s">
        <v>399</v>
      </c>
      <c r="AE6" s="21" t="s">
        <v>400</v>
      </c>
      <c r="AF6" s="21" t="s">
        <v>401</v>
      </c>
      <c r="AG6" s="21" t="s">
        <v>402</v>
      </c>
      <c r="AH6" s="21" t="s">
        <v>403</v>
      </c>
      <c r="AI6" s="21" t="s">
        <v>404</v>
      </c>
      <c r="AJ6" s="21" t="s">
        <v>405</v>
      </c>
      <c r="AK6" s="21" t="s">
        <v>406</v>
      </c>
      <c r="AL6" s="21" t="s">
        <v>407</v>
      </c>
      <c r="AM6" s="21" t="s">
        <v>408</v>
      </c>
      <c r="AN6" s="21" t="s">
        <v>409</v>
      </c>
      <c r="AO6" s="21" t="s">
        <v>410</v>
      </c>
      <c r="AP6" s="21" t="s">
        <v>411</v>
      </c>
      <c r="AQ6" s="21" t="s">
        <v>412</v>
      </c>
      <c r="AR6" s="21" t="s">
        <v>413</v>
      </c>
      <c r="AS6" s="21" t="s">
        <v>414</v>
      </c>
      <c r="AT6" s="21" t="s">
        <v>415</v>
      </c>
      <c r="AU6" s="21" t="s">
        <v>416</v>
      </c>
      <c r="AV6" s="21" t="s">
        <v>417</v>
      </c>
      <c r="AW6" s="21" t="s">
        <v>418</v>
      </c>
      <c r="AX6" s="21" t="s">
        <v>419</v>
      </c>
      <c r="AY6" s="21" t="s">
        <v>420</v>
      </c>
      <c r="AZ6" s="21" t="s">
        <v>421</v>
      </c>
    </row>
    <row r="7" spans="2:52" ht="57.5" x14ac:dyDescent="0.3">
      <c r="B7" s="68">
        <v>1</v>
      </c>
      <c r="C7" s="34" t="s">
        <v>329</v>
      </c>
      <c r="D7" s="41" t="s">
        <v>330</v>
      </c>
      <c r="E7" s="41" t="s">
        <v>43</v>
      </c>
      <c r="F7" s="41" t="s">
        <v>28</v>
      </c>
      <c r="H7" s="116" t="s">
        <v>432</v>
      </c>
      <c r="I7" s="116" t="s">
        <v>433</v>
      </c>
      <c r="J7" s="116" t="s">
        <v>434</v>
      </c>
      <c r="K7" s="116" t="s">
        <v>435</v>
      </c>
      <c r="L7" s="116" t="s">
        <v>436</v>
      </c>
      <c r="M7" s="116" t="s">
        <v>437</v>
      </c>
      <c r="N7" s="116" t="s">
        <v>438</v>
      </c>
      <c r="O7" s="116" t="s">
        <v>439</v>
      </c>
      <c r="P7" s="116" t="s">
        <v>440</v>
      </c>
      <c r="Q7" s="116" t="s">
        <v>441</v>
      </c>
      <c r="R7" s="116" t="s">
        <v>442</v>
      </c>
      <c r="S7" s="116" t="s">
        <v>443</v>
      </c>
      <c r="T7" s="116" t="s">
        <v>436</v>
      </c>
      <c r="U7" s="116" t="s">
        <v>437</v>
      </c>
      <c r="V7" s="116" t="s">
        <v>438</v>
      </c>
      <c r="W7" s="116" t="s">
        <v>440</v>
      </c>
      <c r="X7" s="116" t="s">
        <v>439</v>
      </c>
      <c r="Y7" s="116" t="s">
        <v>442</v>
      </c>
      <c r="Z7" s="116" t="s">
        <v>441</v>
      </c>
      <c r="AA7" s="116" t="s">
        <v>443</v>
      </c>
      <c r="AB7" s="116" t="s">
        <v>444</v>
      </c>
      <c r="AC7" s="116" t="s">
        <v>445</v>
      </c>
      <c r="AD7" s="116" t="s">
        <v>444</v>
      </c>
      <c r="AE7" s="116" t="s">
        <v>445</v>
      </c>
      <c r="AF7" s="116" t="s">
        <v>444</v>
      </c>
      <c r="AG7" s="116" t="s">
        <v>445</v>
      </c>
      <c r="AH7" s="116" t="s">
        <v>446</v>
      </c>
      <c r="AI7" s="116" t="s">
        <v>447</v>
      </c>
      <c r="AJ7" s="116" t="s">
        <v>448</v>
      </c>
      <c r="AK7" s="116" t="s">
        <v>449</v>
      </c>
      <c r="AL7" s="116" t="s">
        <v>450</v>
      </c>
      <c r="AM7" s="116" t="s">
        <v>451</v>
      </c>
      <c r="AN7" s="116" t="s">
        <v>452</v>
      </c>
      <c r="AO7" s="116" t="s">
        <v>453</v>
      </c>
      <c r="AP7" s="116" t="s">
        <v>454</v>
      </c>
      <c r="AQ7" s="116" t="s">
        <v>455</v>
      </c>
      <c r="AR7" s="116" t="s">
        <v>456</v>
      </c>
      <c r="AS7" s="116" t="s">
        <v>457</v>
      </c>
      <c r="AT7" s="116" t="s">
        <v>458</v>
      </c>
      <c r="AU7" s="116" t="s">
        <v>459</v>
      </c>
      <c r="AV7" s="116" t="s">
        <v>460</v>
      </c>
      <c r="AW7" s="116" t="s">
        <v>461</v>
      </c>
      <c r="AX7" s="116" t="s">
        <v>462</v>
      </c>
      <c r="AY7" s="116" t="s">
        <v>463</v>
      </c>
      <c r="AZ7" s="116" t="s">
        <v>464</v>
      </c>
    </row>
    <row r="8" spans="2:52" ht="37.5" x14ac:dyDescent="0.3">
      <c r="B8" s="68">
        <v>2</v>
      </c>
      <c r="C8" s="98" t="s">
        <v>331</v>
      </c>
      <c r="D8" s="41" t="s">
        <v>332</v>
      </c>
      <c r="E8" s="41" t="s">
        <v>43</v>
      </c>
      <c r="F8" s="41" t="s">
        <v>28</v>
      </c>
      <c r="H8" s="37" t="s">
        <v>465</v>
      </c>
      <c r="I8" s="37" t="s">
        <v>466</v>
      </c>
      <c r="J8" s="37" t="s">
        <v>467</v>
      </c>
      <c r="K8" s="37" t="s">
        <v>468</v>
      </c>
      <c r="L8" s="37" t="s">
        <v>469</v>
      </c>
      <c r="M8" s="37" t="s">
        <v>470</v>
      </c>
      <c r="N8" s="37" t="s">
        <v>471</v>
      </c>
      <c r="O8" s="37" t="s">
        <v>472</v>
      </c>
      <c r="P8" s="37" t="s">
        <v>473</v>
      </c>
      <c r="Q8" s="37" t="s">
        <v>474</v>
      </c>
      <c r="R8" s="37" t="s">
        <v>475</v>
      </c>
      <c r="S8" s="37" t="s">
        <v>476</v>
      </c>
      <c r="T8" s="37" t="s">
        <v>477</v>
      </c>
      <c r="U8" s="37" t="s">
        <v>478</v>
      </c>
      <c r="V8" s="37" t="s">
        <v>479</v>
      </c>
      <c r="W8" s="37" t="s">
        <v>480</v>
      </c>
      <c r="X8" s="37" t="s">
        <v>481</v>
      </c>
      <c r="Y8" s="37" t="s">
        <v>482</v>
      </c>
      <c r="Z8" s="37" t="s">
        <v>483</v>
      </c>
      <c r="AA8" s="37" t="s">
        <v>484</v>
      </c>
      <c r="AB8" s="37" t="s">
        <v>485</v>
      </c>
      <c r="AC8" s="37" t="s">
        <v>486</v>
      </c>
      <c r="AD8" s="37" t="s">
        <v>487</v>
      </c>
      <c r="AE8" s="37" t="s">
        <v>488</v>
      </c>
      <c r="AF8" s="37" t="s">
        <v>489</v>
      </c>
      <c r="AG8" s="37" t="s">
        <v>490</v>
      </c>
      <c r="AH8" s="37" t="s">
        <v>491</v>
      </c>
      <c r="AI8" s="37" t="s">
        <v>492</v>
      </c>
      <c r="AJ8" s="37" t="s">
        <v>493</v>
      </c>
      <c r="AK8" s="37" t="s">
        <v>494</v>
      </c>
      <c r="AL8" s="37" t="s">
        <v>495</v>
      </c>
      <c r="AM8" s="37" t="s">
        <v>496</v>
      </c>
      <c r="AN8" s="37" t="s">
        <v>497</v>
      </c>
      <c r="AO8" s="37" t="s">
        <v>498</v>
      </c>
      <c r="AP8" s="37" t="s">
        <v>499</v>
      </c>
      <c r="AQ8" s="37" t="s">
        <v>500</v>
      </c>
      <c r="AR8" s="37" t="s">
        <v>501</v>
      </c>
      <c r="AS8" s="37" t="s">
        <v>502</v>
      </c>
      <c r="AT8" s="37" t="s">
        <v>503</v>
      </c>
      <c r="AU8" s="37" t="s">
        <v>504</v>
      </c>
      <c r="AV8" s="37" t="s">
        <v>505</v>
      </c>
      <c r="AW8" s="37" t="s">
        <v>506</v>
      </c>
      <c r="AX8" s="37" t="s">
        <v>507</v>
      </c>
      <c r="AY8" s="37" t="s">
        <v>508</v>
      </c>
      <c r="AZ8" s="37" t="s">
        <v>509</v>
      </c>
    </row>
    <row r="9" spans="2:52" ht="57.5" x14ac:dyDescent="0.3">
      <c r="B9" s="68">
        <v>3</v>
      </c>
      <c r="C9" s="98" t="s">
        <v>333</v>
      </c>
      <c r="D9" s="41" t="s">
        <v>334</v>
      </c>
      <c r="E9" s="41" t="s">
        <v>43</v>
      </c>
      <c r="F9" s="41" t="s">
        <v>28</v>
      </c>
      <c r="H9" s="116" t="s">
        <v>510</v>
      </c>
      <c r="I9" s="116" t="s">
        <v>510</v>
      </c>
      <c r="J9" s="116" t="s">
        <v>511</v>
      </c>
      <c r="K9" s="116" t="s">
        <v>511</v>
      </c>
      <c r="L9" s="116" t="s">
        <v>512</v>
      </c>
      <c r="M9" s="116" t="s">
        <v>512</v>
      </c>
      <c r="N9" s="116" t="s">
        <v>512</v>
      </c>
      <c r="O9" s="116" t="s">
        <v>512</v>
      </c>
      <c r="P9" s="116" t="s">
        <v>512</v>
      </c>
      <c r="Q9" s="116" t="s">
        <v>512</v>
      </c>
      <c r="R9" s="116" t="s">
        <v>512</v>
      </c>
      <c r="S9" s="116" t="s">
        <v>512</v>
      </c>
      <c r="T9" s="116" t="s">
        <v>513</v>
      </c>
      <c r="U9" s="116" t="s">
        <v>513</v>
      </c>
      <c r="V9" s="116" t="s">
        <v>513</v>
      </c>
      <c r="W9" s="116" t="s">
        <v>513</v>
      </c>
      <c r="X9" s="116" t="s">
        <v>513</v>
      </c>
      <c r="Y9" s="116" t="s">
        <v>513</v>
      </c>
      <c r="Z9" s="116" t="s">
        <v>513</v>
      </c>
      <c r="AA9" s="116" t="s">
        <v>513</v>
      </c>
      <c r="AB9" s="116" t="s">
        <v>514</v>
      </c>
      <c r="AC9" s="116" t="s">
        <v>514</v>
      </c>
      <c r="AD9" s="116" t="s">
        <v>515</v>
      </c>
      <c r="AE9" s="116" t="s">
        <v>515</v>
      </c>
      <c r="AF9" s="116" t="s">
        <v>515</v>
      </c>
      <c r="AG9" s="116" t="s">
        <v>515</v>
      </c>
      <c r="AH9" s="116" t="s">
        <v>516</v>
      </c>
      <c r="AI9" s="116" t="s">
        <v>516</v>
      </c>
      <c r="AJ9" s="116" t="s">
        <v>516</v>
      </c>
      <c r="AK9" s="116" t="s">
        <v>516</v>
      </c>
      <c r="AL9" s="116" t="s">
        <v>516</v>
      </c>
      <c r="AM9" s="116" t="s">
        <v>516</v>
      </c>
      <c r="AN9" s="116" t="s">
        <v>516</v>
      </c>
      <c r="AO9" s="116" t="s">
        <v>516</v>
      </c>
      <c r="AP9" s="116" t="s">
        <v>516</v>
      </c>
      <c r="AQ9" s="116" t="s">
        <v>516</v>
      </c>
      <c r="AR9" s="116" t="s">
        <v>516</v>
      </c>
      <c r="AS9" s="116" t="s">
        <v>517</v>
      </c>
      <c r="AT9" s="116" t="s">
        <v>517</v>
      </c>
      <c r="AU9" s="116" t="s">
        <v>516</v>
      </c>
      <c r="AV9" s="116" t="s">
        <v>516</v>
      </c>
      <c r="AW9" s="116" t="s">
        <v>516</v>
      </c>
      <c r="AX9" s="116" t="s">
        <v>516</v>
      </c>
      <c r="AY9" s="116" t="s">
        <v>517</v>
      </c>
      <c r="AZ9" s="116" t="s">
        <v>517</v>
      </c>
    </row>
    <row r="10" spans="2:52" ht="37.5" x14ac:dyDescent="0.3">
      <c r="B10" s="68">
        <v>4</v>
      </c>
      <c r="C10" s="98" t="s">
        <v>335</v>
      </c>
      <c r="D10" s="41" t="s">
        <v>336</v>
      </c>
      <c r="E10" s="41" t="s">
        <v>337</v>
      </c>
      <c r="F10" s="41" t="s">
        <v>28</v>
      </c>
      <c r="H10" s="37" t="s">
        <v>518</v>
      </c>
      <c r="I10" s="37" t="s">
        <v>519</v>
      </c>
      <c r="J10" s="37" t="s">
        <v>518</v>
      </c>
      <c r="K10" s="37" t="s">
        <v>518</v>
      </c>
      <c r="L10" s="37" t="s">
        <v>518</v>
      </c>
      <c r="M10" s="37" t="s">
        <v>518</v>
      </c>
      <c r="N10" s="37" t="s">
        <v>518</v>
      </c>
      <c r="O10" s="37" t="s">
        <v>518</v>
      </c>
      <c r="P10" s="37" t="s">
        <v>518</v>
      </c>
      <c r="Q10" s="37" t="s">
        <v>518</v>
      </c>
      <c r="R10" s="37" t="s">
        <v>518</v>
      </c>
      <c r="S10" s="37" t="s">
        <v>518</v>
      </c>
      <c r="T10" s="37" t="s">
        <v>518</v>
      </c>
      <c r="U10" s="37" t="s">
        <v>518</v>
      </c>
      <c r="V10" s="37" t="s">
        <v>518</v>
      </c>
      <c r="W10" s="37" t="s">
        <v>518</v>
      </c>
      <c r="X10" s="37" t="s">
        <v>518</v>
      </c>
      <c r="Y10" s="37" t="s">
        <v>518</v>
      </c>
      <c r="Z10" s="37" t="s">
        <v>518</v>
      </c>
      <c r="AA10" s="37" t="s">
        <v>518</v>
      </c>
      <c r="AB10" s="37" t="s">
        <v>518</v>
      </c>
      <c r="AC10" s="37" t="s">
        <v>518</v>
      </c>
      <c r="AD10" s="37" t="s">
        <v>518</v>
      </c>
      <c r="AE10" s="37" t="s">
        <v>518</v>
      </c>
      <c r="AF10" s="37" t="s">
        <v>518</v>
      </c>
      <c r="AG10" s="37" t="s">
        <v>518</v>
      </c>
      <c r="AH10" s="37" t="s">
        <v>518</v>
      </c>
      <c r="AI10" s="37" t="s">
        <v>518</v>
      </c>
      <c r="AJ10" s="37" t="s">
        <v>518</v>
      </c>
      <c r="AK10" s="37" t="s">
        <v>518</v>
      </c>
      <c r="AL10" s="37" t="s">
        <v>518</v>
      </c>
      <c r="AM10" s="37" t="s">
        <v>518</v>
      </c>
      <c r="AN10" s="37" t="s">
        <v>518</v>
      </c>
      <c r="AO10" s="37" t="s">
        <v>518</v>
      </c>
      <c r="AP10" s="37" t="s">
        <v>518</v>
      </c>
      <c r="AQ10" s="37" t="s">
        <v>518</v>
      </c>
      <c r="AR10" s="37" t="s">
        <v>518</v>
      </c>
      <c r="AS10" s="37" t="s">
        <v>518</v>
      </c>
      <c r="AT10" s="37" t="s">
        <v>518</v>
      </c>
      <c r="AU10" s="37" t="s">
        <v>518</v>
      </c>
      <c r="AV10" s="37" t="s">
        <v>518</v>
      </c>
      <c r="AW10" s="37" t="s">
        <v>518</v>
      </c>
      <c r="AX10" s="37" t="s">
        <v>518</v>
      </c>
      <c r="AY10" s="37" t="s">
        <v>518</v>
      </c>
      <c r="AZ10" s="37" t="s">
        <v>518</v>
      </c>
    </row>
    <row r="11" spans="2:52" ht="37.5" x14ac:dyDescent="0.3">
      <c r="B11" s="68">
        <v>5</v>
      </c>
      <c r="C11" s="98" t="s">
        <v>338</v>
      </c>
      <c r="D11" s="41" t="s">
        <v>339</v>
      </c>
      <c r="E11" s="41" t="s">
        <v>48</v>
      </c>
      <c r="F11" s="41" t="s">
        <v>28</v>
      </c>
      <c r="H11" s="37" t="s">
        <v>94</v>
      </c>
      <c r="I11" s="37" t="s">
        <v>94</v>
      </c>
      <c r="J11" s="37" t="s">
        <v>94</v>
      </c>
      <c r="K11" s="37" t="s">
        <v>94</v>
      </c>
      <c r="L11" s="37" t="s">
        <v>94</v>
      </c>
      <c r="M11" s="37" t="s">
        <v>94</v>
      </c>
      <c r="N11" s="37" t="s">
        <v>94</v>
      </c>
      <c r="O11" s="37" t="s">
        <v>94</v>
      </c>
      <c r="P11" s="37" t="s">
        <v>94</v>
      </c>
      <c r="Q11" s="37" t="s">
        <v>94</v>
      </c>
      <c r="R11" s="37" t="s">
        <v>94</v>
      </c>
      <c r="S11" s="37" t="s">
        <v>94</v>
      </c>
      <c r="T11" s="37" t="s">
        <v>94</v>
      </c>
      <c r="U11" s="37" t="s">
        <v>94</v>
      </c>
      <c r="V11" s="37" t="s">
        <v>94</v>
      </c>
      <c r="W11" s="37" t="s">
        <v>94</v>
      </c>
      <c r="X11" s="37" t="s">
        <v>94</v>
      </c>
      <c r="Y11" s="37" t="s">
        <v>94</v>
      </c>
      <c r="Z11" s="37" t="s">
        <v>94</v>
      </c>
      <c r="AA11" s="37" t="s">
        <v>94</v>
      </c>
      <c r="AB11" s="37" t="s">
        <v>94</v>
      </c>
      <c r="AC11" s="37" t="s">
        <v>94</v>
      </c>
      <c r="AD11" s="37" t="s">
        <v>94</v>
      </c>
      <c r="AE11" s="37" t="s">
        <v>94</v>
      </c>
      <c r="AF11" s="37" t="s">
        <v>94</v>
      </c>
      <c r="AG11" s="37" t="s">
        <v>94</v>
      </c>
      <c r="AH11" s="37" t="s">
        <v>94</v>
      </c>
      <c r="AI11" s="37" t="s">
        <v>94</v>
      </c>
      <c r="AJ11" s="37" t="s">
        <v>94</v>
      </c>
      <c r="AK11" s="37" t="s">
        <v>94</v>
      </c>
      <c r="AL11" s="37" t="s">
        <v>94</v>
      </c>
      <c r="AM11" s="37" t="s">
        <v>94</v>
      </c>
      <c r="AN11" s="37" t="s">
        <v>94</v>
      </c>
      <c r="AO11" s="37" t="s">
        <v>94</v>
      </c>
      <c r="AP11" s="37" t="s">
        <v>94</v>
      </c>
      <c r="AQ11" s="37" t="s">
        <v>94</v>
      </c>
      <c r="AR11" s="37" t="s">
        <v>94</v>
      </c>
      <c r="AS11" s="37" t="s">
        <v>94</v>
      </c>
      <c r="AT11" s="37" t="s">
        <v>94</v>
      </c>
      <c r="AU11" s="37" t="s">
        <v>94</v>
      </c>
      <c r="AV11" s="37" t="s">
        <v>94</v>
      </c>
      <c r="AW11" s="37" t="s">
        <v>94</v>
      </c>
      <c r="AX11" s="37" t="s">
        <v>94</v>
      </c>
      <c r="AY11" s="37" t="s">
        <v>94</v>
      </c>
      <c r="AZ11" s="37" t="s">
        <v>94</v>
      </c>
    </row>
    <row r="12" spans="2:52" ht="38.65" customHeight="1" x14ac:dyDescent="0.3">
      <c r="B12" s="68">
        <v>6</v>
      </c>
      <c r="C12" s="98" t="s">
        <v>340</v>
      </c>
      <c r="D12" s="41" t="s">
        <v>28</v>
      </c>
      <c r="E12" s="41" t="s">
        <v>43</v>
      </c>
      <c r="F12" s="41" t="s">
        <v>28</v>
      </c>
      <c r="H12" s="37" t="s">
        <v>390</v>
      </c>
      <c r="I12" s="37" t="s">
        <v>98</v>
      </c>
      <c r="J12" s="37" t="s">
        <v>390</v>
      </c>
      <c r="K12" s="37" t="s">
        <v>390</v>
      </c>
      <c r="L12" s="37" t="s">
        <v>390</v>
      </c>
      <c r="M12" s="37" t="s">
        <v>390</v>
      </c>
      <c r="N12" s="37" t="s">
        <v>390</v>
      </c>
      <c r="O12" s="37" t="s">
        <v>390</v>
      </c>
      <c r="P12" s="37" t="s">
        <v>390</v>
      </c>
      <c r="Q12" s="37" t="s">
        <v>390</v>
      </c>
      <c r="R12" s="37" t="s">
        <v>390</v>
      </c>
      <c r="S12" s="37" t="s">
        <v>390</v>
      </c>
      <c r="T12" s="37" t="s">
        <v>390</v>
      </c>
      <c r="U12" s="37" t="s">
        <v>390</v>
      </c>
      <c r="V12" s="37" t="s">
        <v>390</v>
      </c>
      <c r="W12" s="37" t="s">
        <v>390</v>
      </c>
      <c r="X12" s="37" t="s">
        <v>390</v>
      </c>
      <c r="Y12" s="37" t="s">
        <v>390</v>
      </c>
      <c r="Z12" s="37" t="s">
        <v>390</v>
      </c>
      <c r="AA12" s="37" t="s">
        <v>390</v>
      </c>
      <c r="AB12" s="37" t="s">
        <v>390</v>
      </c>
      <c r="AC12" s="37" t="s">
        <v>390</v>
      </c>
      <c r="AD12" s="37" t="s">
        <v>390</v>
      </c>
      <c r="AE12" s="37" t="s">
        <v>390</v>
      </c>
      <c r="AF12" s="37" t="s">
        <v>390</v>
      </c>
      <c r="AG12" s="37" t="s">
        <v>390</v>
      </c>
      <c r="AH12" s="37" t="s">
        <v>390</v>
      </c>
      <c r="AI12" s="37" t="s">
        <v>390</v>
      </c>
      <c r="AJ12" s="37" t="s">
        <v>390</v>
      </c>
      <c r="AK12" s="37" t="s">
        <v>390</v>
      </c>
      <c r="AL12" s="37" t="s">
        <v>390</v>
      </c>
      <c r="AM12" s="37" t="s">
        <v>390</v>
      </c>
      <c r="AN12" s="37" t="s">
        <v>390</v>
      </c>
      <c r="AO12" s="37" t="s">
        <v>390</v>
      </c>
      <c r="AP12" s="37" t="s">
        <v>390</v>
      </c>
      <c r="AQ12" s="37" t="s">
        <v>390</v>
      </c>
      <c r="AR12" s="37" t="s">
        <v>390</v>
      </c>
      <c r="AS12" s="37" t="s">
        <v>390</v>
      </c>
      <c r="AT12" s="37" t="s">
        <v>390</v>
      </c>
      <c r="AU12" s="37" t="s">
        <v>390</v>
      </c>
      <c r="AV12" s="37" t="s">
        <v>390</v>
      </c>
      <c r="AW12" s="37" t="s">
        <v>390</v>
      </c>
      <c r="AX12" s="37" t="s">
        <v>390</v>
      </c>
      <c r="AY12" s="37" t="s">
        <v>390</v>
      </c>
      <c r="AZ12" s="37" t="s">
        <v>390</v>
      </c>
    </row>
    <row r="13" spans="2:52" ht="37.5" x14ac:dyDescent="0.3">
      <c r="B13" s="68">
        <v>7</v>
      </c>
      <c r="C13" s="98" t="s">
        <v>341</v>
      </c>
      <c r="D13" s="41" t="s">
        <v>342</v>
      </c>
      <c r="E13" s="41" t="s">
        <v>46</v>
      </c>
      <c r="F13" s="41">
        <v>1</v>
      </c>
      <c r="H13" s="112">
        <v>0.6</v>
      </c>
      <c r="I13" s="112">
        <v>0.89930064152141731</v>
      </c>
      <c r="J13" s="112">
        <v>1</v>
      </c>
      <c r="K13" s="112">
        <v>1</v>
      </c>
      <c r="L13" s="112">
        <v>3.8494778336136742E-6</v>
      </c>
      <c r="M13" s="112">
        <v>1.0657660394732895E-5</v>
      </c>
      <c r="N13" s="112">
        <v>1.8728900422813321E-5</v>
      </c>
      <c r="O13" s="112">
        <v>2.4931464384528199E-5</v>
      </c>
      <c r="P13" s="112">
        <v>2.500446215734457E-5</v>
      </c>
      <c r="Q13" s="112">
        <v>4.933663043355214E-5</v>
      </c>
      <c r="R13" s="112">
        <v>5.3892766463322699E-5</v>
      </c>
      <c r="S13" s="112">
        <v>2.4813598637910092E-2</v>
      </c>
      <c r="T13" s="112">
        <v>5.3892689670591441E-6</v>
      </c>
      <c r="U13" s="112">
        <v>1.4920724552626052E-5</v>
      </c>
      <c r="V13" s="112">
        <v>2.622046059193865E-5</v>
      </c>
      <c r="W13" s="112">
        <v>3.5006247020282399E-5</v>
      </c>
      <c r="X13" s="112">
        <v>3.4904050138339481E-5</v>
      </c>
      <c r="Y13" s="112">
        <v>7.544987304865178E-5</v>
      </c>
      <c r="Z13" s="112">
        <v>6.9071282606972983E-5</v>
      </c>
      <c r="AA13" s="112">
        <v>3.4739038093074132E-2</v>
      </c>
      <c r="AB13" s="112">
        <v>1.4383136226031683E-3</v>
      </c>
      <c r="AC13" s="112">
        <v>3.09837624555084E-3</v>
      </c>
      <c r="AD13" s="112">
        <v>1.0279785832452775E-2</v>
      </c>
      <c r="AE13" s="112">
        <v>6.7995555800273236E-3</v>
      </c>
      <c r="AF13" s="112">
        <v>1.0279785832452775E-2</v>
      </c>
      <c r="AG13" s="112">
        <v>6.7995555800273236E-3</v>
      </c>
      <c r="AH13" s="112">
        <v>0</v>
      </c>
      <c r="AI13" s="112">
        <v>9.3852828225535081</v>
      </c>
      <c r="AJ13" s="112">
        <v>1.6898736947215599E-5</v>
      </c>
      <c r="AK13" s="112">
        <v>3.3797473894431199E-4</v>
      </c>
      <c r="AL13" s="112">
        <v>3.3797473894431199E-4</v>
      </c>
      <c r="AM13" s="112">
        <v>8.4493684736077987E-4</v>
      </c>
      <c r="AN13" s="112">
        <v>8.4493684736077987E-4</v>
      </c>
      <c r="AO13" s="112">
        <v>4.9006337146925228E-3</v>
      </c>
      <c r="AP13" s="112">
        <v>4.9006337146925228E-3</v>
      </c>
      <c r="AQ13" s="112">
        <v>2.7037979115544959E-3</v>
      </c>
      <c r="AR13" s="112">
        <v>2.7037979115544959E-3</v>
      </c>
      <c r="AS13" s="112">
        <v>2.0278484336658715E-3</v>
      </c>
      <c r="AT13" s="112">
        <v>2.0278484336658715E-3</v>
      </c>
      <c r="AU13" s="112">
        <v>5.0696210841646794E-3</v>
      </c>
      <c r="AV13" s="112">
        <v>5.0696210841646794E-3</v>
      </c>
      <c r="AW13" s="112">
        <v>3.8867094978595872E-3</v>
      </c>
      <c r="AX13" s="112">
        <v>3.8867094978595872E-3</v>
      </c>
      <c r="AY13" s="112">
        <v>5.0696210841646794E-3</v>
      </c>
      <c r="AZ13" s="112">
        <v>5.0696210841646794E-3</v>
      </c>
    </row>
    <row r="14" spans="2:52" ht="37.5" x14ac:dyDescent="0.3">
      <c r="B14" s="68">
        <v>8</v>
      </c>
      <c r="C14" s="98" t="s">
        <v>343</v>
      </c>
      <c r="D14" s="41" t="s">
        <v>344</v>
      </c>
      <c r="E14" s="41" t="s">
        <v>345</v>
      </c>
      <c r="F14" s="41">
        <v>2</v>
      </c>
      <c r="H14" s="106">
        <v>4168.8329731665563</v>
      </c>
      <c r="I14" s="106">
        <v>4890.5591150680075</v>
      </c>
      <c r="J14" s="106">
        <v>6948.0549552775919</v>
      </c>
      <c r="K14" s="106">
        <v>6948.0549552775919</v>
      </c>
      <c r="L14" s="106">
        <v>2.6746383537070744E-2</v>
      </c>
      <c r="M14" s="106">
        <v>7.4050010117289636E-2</v>
      </c>
      <c r="N14" s="106">
        <v>0.13012942938962871</v>
      </c>
      <c r="O14" s="106">
        <v>0.17322518465924799</v>
      </c>
      <c r="P14" s="106">
        <v>0.17373237719638898</v>
      </c>
      <c r="Q14" s="106">
        <v>0.34279361956054133</v>
      </c>
      <c r="R14" s="106">
        <v>0.37444990307910725</v>
      </c>
      <c r="S14" s="106">
        <v>172.40624697440057</v>
      </c>
      <c r="T14" s="106">
        <v>3.7444936951899044E-2</v>
      </c>
      <c r="U14" s="106">
        <v>0.10367001416420546</v>
      </c>
      <c r="V14" s="106">
        <v>0.18218120114548014</v>
      </c>
      <c r="W14" s="106">
        <v>0.2432253280749446</v>
      </c>
      <c r="X14" s="106">
        <v>0.24251525852294722</v>
      </c>
      <c r="Y14" s="106">
        <v>0.52422986431075036</v>
      </c>
      <c r="Z14" s="106">
        <v>0.47991106738475781</v>
      </c>
      <c r="AA14" s="106">
        <v>241.36874576416082</v>
      </c>
      <c r="AB14" s="106">
        <v>9.9934820927712096</v>
      </c>
      <c r="AC14" s="106">
        <v>21.527688426213896</v>
      </c>
      <c r="AD14" s="106">
        <v>71.424516892365915</v>
      </c>
      <c r="AE14" s="106">
        <v>47.243685841494248</v>
      </c>
      <c r="AF14" s="106">
        <v>71.424516892365915</v>
      </c>
      <c r="AG14" s="106">
        <v>47.243685841494248</v>
      </c>
      <c r="AH14" s="106">
        <v>0</v>
      </c>
      <c r="AI14" s="106">
        <v>3425.6282302320305</v>
      </c>
      <c r="AJ14" s="106">
        <v>0.11741335298403388</v>
      </c>
      <c r="AK14" s="106">
        <v>2.3482670596806776</v>
      </c>
      <c r="AL14" s="106">
        <v>2.3482670596806776</v>
      </c>
      <c r="AM14" s="106">
        <v>5.8706676492016943</v>
      </c>
      <c r="AN14" s="106">
        <v>5.8706676492016943</v>
      </c>
      <c r="AO14" s="106">
        <v>34.049872365369815</v>
      </c>
      <c r="AP14" s="106">
        <v>34.049872365369815</v>
      </c>
      <c r="AQ14" s="106">
        <v>18.786136477445421</v>
      </c>
      <c r="AR14" s="106">
        <v>18.786136477445421</v>
      </c>
      <c r="AS14" s="106">
        <v>14.089602358084063</v>
      </c>
      <c r="AT14" s="106">
        <v>14.089602358084063</v>
      </c>
      <c r="AU14" s="106">
        <v>35.224005895210169</v>
      </c>
      <c r="AV14" s="106">
        <v>35.224005895210169</v>
      </c>
      <c r="AW14" s="106">
        <v>27.005071186327797</v>
      </c>
      <c r="AX14" s="106">
        <v>27.005071186327797</v>
      </c>
      <c r="AY14" s="106">
        <v>35.224005895210169</v>
      </c>
      <c r="AZ14" s="106">
        <v>35.224005895210169</v>
      </c>
    </row>
    <row r="15" spans="2:52" ht="37.5" x14ac:dyDescent="0.3">
      <c r="B15" s="68">
        <v>9</v>
      </c>
      <c r="C15" s="98" t="s">
        <v>346</v>
      </c>
      <c r="D15" s="41" t="s">
        <v>347</v>
      </c>
      <c r="E15" s="41" t="s">
        <v>348</v>
      </c>
      <c r="F15" s="41">
        <v>2</v>
      </c>
      <c r="H15" s="106">
        <v>1634.8546494670786</v>
      </c>
      <c r="I15" s="106">
        <v>5024.1619071049026</v>
      </c>
      <c r="J15" s="106">
        <v>273.63796750212737</v>
      </c>
      <c r="K15" s="106">
        <v>555.36479543725068</v>
      </c>
      <c r="L15" s="106">
        <v>37.758204674795891</v>
      </c>
      <c r="M15" s="106">
        <v>37.755700406530138</v>
      </c>
      <c r="N15" s="106">
        <v>37.756799758331013</v>
      </c>
      <c r="O15" s="106">
        <v>37.756550466491284</v>
      </c>
      <c r="P15" s="106">
        <v>37.755980883466741</v>
      </c>
      <c r="Q15" s="106">
        <v>37.757192500793138</v>
      </c>
      <c r="R15" s="106">
        <v>37.767897015219859</v>
      </c>
      <c r="S15" s="106">
        <v>38.458758574177246</v>
      </c>
      <c r="T15" s="106">
        <v>33.754734949621152</v>
      </c>
      <c r="U15" s="106">
        <v>30.329554089217005</v>
      </c>
      <c r="V15" s="106">
        <v>31.833178440770745</v>
      </c>
      <c r="W15" s="106">
        <v>31.492212718451064</v>
      </c>
      <c r="X15" s="106">
        <v>30.713172828523938</v>
      </c>
      <c r="Y15" s="106">
        <v>52.30428472711499</v>
      </c>
      <c r="Z15" s="106">
        <v>32.370346915400042</v>
      </c>
      <c r="AA15" s="106">
        <v>991.9283622202845</v>
      </c>
      <c r="AB15" s="106">
        <v>31.982178161848239</v>
      </c>
      <c r="AC15" s="106">
        <v>8.8716585185596628</v>
      </c>
      <c r="AD15" s="106">
        <v>1082.3081507822772</v>
      </c>
      <c r="AE15" s="106">
        <v>386.19150801916476</v>
      </c>
      <c r="AF15" s="106">
        <v>4718.3167022454909</v>
      </c>
      <c r="AG15" s="106">
        <v>1268.5186694772055</v>
      </c>
      <c r="AH15" s="106">
        <v>14.519531279830098</v>
      </c>
      <c r="AI15" s="106">
        <v>-3.6515661461929732</v>
      </c>
      <c r="AJ15" s="106">
        <v>4.9059351136141869</v>
      </c>
      <c r="AK15" s="106">
        <v>13.995057161475879</v>
      </c>
      <c r="AL15" s="106">
        <v>5.3934739568541907</v>
      </c>
      <c r="AM15" s="106">
        <v>4.9404887283772343</v>
      </c>
      <c r="AN15" s="106">
        <v>4.8098170043768453</v>
      </c>
      <c r="AO15" s="106">
        <v>23.51672634707564</v>
      </c>
      <c r="AP15" s="106">
        <v>6.0072401965625133</v>
      </c>
      <c r="AQ15" s="106">
        <v>8.2640902365582853</v>
      </c>
      <c r="AR15" s="106">
        <v>5.0240561635203171</v>
      </c>
      <c r="AS15" s="106">
        <v>5.0842120368391175</v>
      </c>
      <c r="AT15" s="106">
        <v>4.8190814004479146</v>
      </c>
      <c r="AU15" s="106">
        <v>90.258237714062616</v>
      </c>
      <c r="AV15" s="106">
        <v>10.309394122065168</v>
      </c>
      <c r="AW15" s="106">
        <v>62.914878279189352</v>
      </c>
      <c r="AX15" s="106">
        <v>8.5468427695442895</v>
      </c>
      <c r="AY15" s="106">
        <v>4.617111284337998</v>
      </c>
      <c r="AZ15" s="106">
        <v>4.7889721132169392</v>
      </c>
    </row>
    <row r="16" spans="2:52" ht="37.5" x14ac:dyDescent="0.3">
      <c r="B16" s="68">
        <v>10</v>
      </c>
      <c r="C16" s="98" t="s">
        <v>349</v>
      </c>
      <c r="D16" s="41" t="s">
        <v>350</v>
      </c>
      <c r="E16" s="41" t="s">
        <v>348</v>
      </c>
      <c r="F16" s="41">
        <v>2</v>
      </c>
      <c r="H16" s="106">
        <v>422.58612757357844</v>
      </c>
      <c r="I16" s="106">
        <v>1965.4801138150629</v>
      </c>
      <c r="J16" s="106">
        <v>434.03890161075105</v>
      </c>
      <c r="K16" s="106">
        <v>434.03890161075105</v>
      </c>
      <c r="L16" s="106">
        <v>0</v>
      </c>
      <c r="M16" s="106">
        <v>0</v>
      </c>
      <c r="N16" s="106">
        <v>0</v>
      </c>
      <c r="O16" s="106">
        <v>0</v>
      </c>
      <c r="P16" s="106">
        <v>0</v>
      </c>
      <c r="Q16" s="106">
        <v>0</v>
      </c>
      <c r="R16" s="106">
        <v>0</v>
      </c>
      <c r="S16" s="106">
        <v>0</v>
      </c>
      <c r="T16" s="106">
        <v>0</v>
      </c>
      <c r="U16" s="106">
        <v>0</v>
      </c>
      <c r="V16" s="106">
        <v>0</v>
      </c>
      <c r="W16" s="106">
        <v>0</v>
      </c>
      <c r="X16" s="106">
        <v>0</v>
      </c>
      <c r="Y16" s="106">
        <v>0</v>
      </c>
      <c r="Z16" s="106">
        <v>0</v>
      </c>
      <c r="AA16" s="106">
        <v>0</v>
      </c>
      <c r="AB16" s="106">
        <v>0</v>
      </c>
      <c r="AC16" s="106">
        <v>0</v>
      </c>
      <c r="AD16" s="106">
        <v>0</v>
      </c>
      <c r="AE16" s="106">
        <v>0</v>
      </c>
      <c r="AF16" s="106">
        <v>0</v>
      </c>
      <c r="AG16" s="106">
        <v>0</v>
      </c>
      <c r="AH16" s="106">
        <v>-7.7434895557128787</v>
      </c>
      <c r="AI16" s="106">
        <v>0</v>
      </c>
      <c r="AJ16" s="106">
        <v>0</v>
      </c>
      <c r="AK16" s="106">
        <v>0</v>
      </c>
      <c r="AL16" s="106">
        <v>0</v>
      </c>
      <c r="AM16" s="106">
        <v>0</v>
      </c>
      <c r="AN16" s="106">
        <v>0</v>
      </c>
      <c r="AO16" s="106">
        <v>0</v>
      </c>
      <c r="AP16" s="106">
        <v>0</v>
      </c>
      <c r="AQ16" s="106">
        <v>0</v>
      </c>
      <c r="AR16" s="106">
        <v>0</v>
      </c>
      <c r="AS16" s="106">
        <v>0</v>
      </c>
      <c r="AT16" s="106">
        <v>0</v>
      </c>
      <c r="AU16" s="106">
        <v>0</v>
      </c>
      <c r="AV16" s="106">
        <v>0</v>
      </c>
      <c r="AW16" s="106">
        <v>0</v>
      </c>
      <c r="AX16" s="106">
        <v>0</v>
      </c>
      <c r="AY16" s="106">
        <v>0</v>
      </c>
      <c r="AZ16" s="106">
        <v>0</v>
      </c>
    </row>
    <row r="17" spans="1:52" ht="37.5" x14ac:dyDescent="0.3">
      <c r="B17" s="68">
        <v>11</v>
      </c>
      <c r="C17" s="98" t="s">
        <v>351</v>
      </c>
      <c r="D17" s="41" t="s">
        <v>352</v>
      </c>
      <c r="E17" s="41" t="s">
        <v>348</v>
      </c>
      <c r="F17" s="41">
        <v>2</v>
      </c>
      <c r="H17" s="106">
        <v>0</v>
      </c>
      <c r="I17" s="106">
        <v>0</v>
      </c>
      <c r="J17" s="106">
        <v>0</v>
      </c>
      <c r="K17" s="106">
        <v>0</v>
      </c>
      <c r="L17" s="106">
        <v>0</v>
      </c>
      <c r="M17" s="106">
        <v>0</v>
      </c>
      <c r="N17" s="106">
        <v>0</v>
      </c>
      <c r="O17" s="106">
        <v>0</v>
      </c>
      <c r="P17" s="106">
        <v>0</v>
      </c>
      <c r="Q17" s="106">
        <v>0</v>
      </c>
      <c r="R17" s="106">
        <v>0</v>
      </c>
      <c r="S17" s="106">
        <v>0</v>
      </c>
      <c r="T17" s="106">
        <v>0</v>
      </c>
      <c r="U17" s="106">
        <v>0</v>
      </c>
      <c r="V17" s="106">
        <v>0</v>
      </c>
      <c r="W17" s="106">
        <v>0</v>
      </c>
      <c r="X17" s="106">
        <v>0</v>
      </c>
      <c r="Y17" s="106">
        <v>0</v>
      </c>
      <c r="Z17" s="106">
        <v>0</v>
      </c>
      <c r="AA17" s="106">
        <v>0</v>
      </c>
      <c r="AB17" s="106">
        <v>0</v>
      </c>
      <c r="AC17" s="106">
        <v>0</v>
      </c>
      <c r="AD17" s="106">
        <v>0</v>
      </c>
      <c r="AE17" s="106">
        <v>0</v>
      </c>
      <c r="AF17" s="106">
        <v>0</v>
      </c>
      <c r="AG17" s="106">
        <v>0</v>
      </c>
      <c r="AH17" s="106">
        <v>0</v>
      </c>
      <c r="AI17" s="106">
        <v>0</v>
      </c>
      <c r="AJ17" s="106">
        <v>0</v>
      </c>
      <c r="AK17" s="106">
        <v>0</v>
      </c>
      <c r="AL17" s="106">
        <v>0</v>
      </c>
      <c r="AM17" s="106">
        <v>0</v>
      </c>
      <c r="AN17" s="106">
        <v>0</v>
      </c>
      <c r="AO17" s="106">
        <v>0</v>
      </c>
      <c r="AP17" s="106">
        <v>0</v>
      </c>
      <c r="AQ17" s="106">
        <v>0</v>
      </c>
      <c r="AR17" s="106">
        <v>0</v>
      </c>
      <c r="AS17" s="106">
        <v>0</v>
      </c>
      <c r="AT17" s="106">
        <v>0</v>
      </c>
      <c r="AU17" s="106">
        <v>0</v>
      </c>
      <c r="AV17" s="106">
        <v>0</v>
      </c>
      <c r="AW17" s="106">
        <v>0</v>
      </c>
      <c r="AX17" s="106">
        <v>0</v>
      </c>
      <c r="AY17" s="106">
        <v>0</v>
      </c>
      <c r="AZ17" s="106">
        <v>0</v>
      </c>
    </row>
    <row r="18" spans="1:52" ht="37.5" x14ac:dyDescent="0.3">
      <c r="B18" s="68">
        <v>12</v>
      </c>
      <c r="C18" s="98" t="s">
        <v>353</v>
      </c>
      <c r="D18" s="41" t="s">
        <v>354</v>
      </c>
      <c r="E18" s="41" t="s">
        <v>348</v>
      </c>
      <c r="F18" s="41">
        <v>2</v>
      </c>
      <c r="H18" s="106">
        <v>252.25241375739239</v>
      </c>
      <c r="I18" s="106">
        <v>997.40706113835915</v>
      </c>
      <c r="J18" s="106">
        <v>221.38456531129793</v>
      </c>
      <c r="K18" s="106">
        <v>232.90546531129792</v>
      </c>
      <c r="L18" s="106">
        <v>1.887348937516114E-4</v>
      </c>
      <c r="M18" s="106">
        <v>5.2253123389302107E-4</v>
      </c>
      <c r="N18" s="106">
        <v>9.1825363962836249E-4</v>
      </c>
      <c r="O18" s="106">
        <v>1.2223572871624822E-3</v>
      </c>
      <c r="P18" s="106">
        <v>1.2259362730645713E-3</v>
      </c>
      <c r="Q18" s="106">
        <v>2.4189108511377209E-3</v>
      </c>
      <c r="R18" s="106">
        <v>2.6422922775711749E-3</v>
      </c>
      <c r="S18" s="106">
        <v>1.2165784828344859</v>
      </c>
      <c r="T18" s="106">
        <v>0.12776081555037214</v>
      </c>
      <c r="U18" s="106">
        <v>6.7227193321040034E-3</v>
      </c>
      <c r="V18" s="106">
        <v>5.9857381808880214E-2</v>
      </c>
      <c r="W18" s="106">
        <v>2.0278932499162926E-2</v>
      </c>
      <c r="X18" s="106">
        <v>4.7808429187911533E-2</v>
      </c>
      <c r="Y18" s="106">
        <v>0.59621798879635168</v>
      </c>
      <c r="Z18" s="106">
        <v>7.8839693157521776E-2</v>
      </c>
      <c r="AA18" s="106">
        <v>33.987436090540072</v>
      </c>
      <c r="AB18" s="106">
        <v>0</v>
      </c>
      <c r="AC18" s="106">
        <v>0</v>
      </c>
      <c r="AD18" s="106">
        <v>0</v>
      </c>
      <c r="AE18" s="106">
        <v>0</v>
      </c>
      <c r="AF18" s="106">
        <v>71.854285714285709</v>
      </c>
      <c r="AG18" s="106">
        <v>14.038928571428572</v>
      </c>
      <c r="AH18" s="106">
        <v>5.9459999999999999E-2</v>
      </c>
      <c r="AI18" s="106">
        <v>0</v>
      </c>
      <c r="AJ18" s="106">
        <v>0</v>
      </c>
      <c r="AK18" s="106">
        <v>0</v>
      </c>
      <c r="AL18" s="106">
        <v>0</v>
      </c>
      <c r="AM18" s="106">
        <v>0</v>
      </c>
      <c r="AN18" s="106">
        <v>0</v>
      </c>
      <c r="AO18" s="106">
        <v>0</v>
      </c>
      <c r="AP18" s="106">
        <v>0</v>
      </c>
      <c r="AQ18" s="106">
        <v>0</v>
      </c>
      <c r="AR18" s="106">
        <v>0</v>
      </c>
      <c r="AS18" s="106">
        <v>0</v>
      </c>
      <c r="AT18" s="106">
        <v>0</v>
      </c>
      <c r="AU18" s="106">
        <v>0</v>
      </c>
      <c r="AV18" s="106">
        <v>0</v>
      </c>
      <c r="AW18" s="106">
        <v>0</v>
      </c>
      <c r="AX18" s="106">
        <v>0</v>
      </c>
      <c r="AY18" s="106">
        <v>0</v>
      </c>
      <c r="AZ18" s="106">
        <v>0</v>
      </c>
    </row>
    <row r="19" spans="1:52" ht="37.5" x14ac:dyDescent="0.3">
      <c r="B19" s="68">
        <v>13</v>
      </c>
      <c r="C19" s="98" t="s">
        <v>355</v>
      </c>
      <c r="D19" s="41" t="s">
        <v>356</v>
      </c>
      <c r="E19" s="41" t="s">
        <v>348</v>
      </c>
      <c r="F19" s="41">
        <v>2</v>
      </c>
      <c r="H19" s="106">
        <v>-314.61706554312974</v>
      </c>
      <c r="I19" s="106">
        <v>-314.61706554312974</v>
      </c>
      <c r="J19" s="106">
        <v>1074.6665103199759</v>
      </c>
      <c r="K19" s="106">
        <v>1074.6665103199759</v>
      </c>
      <c r="L19" s="106">
        <v>2766.1131915236338</v>
      </c>
      <c r="M19" s="106">
        <v>2766.1131915236338</v>
      </c>
      <c r="N19" s="106">
        <v>2766.1131915236338</v>
      </c>
      <c r="O19" s="106">
        <v>2766.1131915236338</v>
      </c>
      <c r="P19" s="106">
        <v>2766.1131915236338</v>
      </c>
      <c r="Q19" s="106">
        <v>2766.1131915236338</v>
      </c>
      <c r="R19" s="106">
        <v>2766.1131915236338</v>
      </c>
      <c r="S19" s="106">
        <v>2766.1131915236338</v>
      </c>
      <c r="T19" s="106">
        <v>2766.1131915236338</v>
      </c>
      <c r="U19" s="106">
        <v>2766.1131915236338</v>
      </c>
      <c r="V19" s="106">
        <v>2766.1131915236338</v>
      </c>
      <c r="W19" s="106">
        <v>2766.1131915236338</v>
      </c>
      <c r="X19" s="106">
        <v>2766.1131915236338</v>
      </c>
      <c r="Y19" s="106">
        <v>2766.1131915236338</v>
      </c>
      <c r="Z19" s="106">
        <v>2766.1131915236338</v>
      </c>
      <c r="AA19" s="106">
        <v>2766.1131915236338</v>
      </c>
      <c r="AB19" s="106">
        <v>2766.1131915236338</v>
      </c>
      <c r="AC19" s="106">
        <v>2766.1131915236338</v>
      </c>
      <c r="AD19" s="106">
        <v>2766.1131915236338</v>
      </c>
      <c r="AE19" s="106">
        <v>2766.1131915236338</v>
      </c>
      <c r="AF19" s="106">
        <v>2766.1131915236338</v>
      </c>
      <c r="AG19" s="106">
        <v>2766.1131915236338</v>
      </c>
      <c r="AH19" s="106">
        <v>1386.210441638503</v>
      </c>
      <c r="AI19" s="106">
        <v>1386.210441638503</v>
      </c>
      <c r="AJ19" s="106">
        <v>1386.210441638503</v>
      </c>
      <c r="AK19" s="106">
        <v>1386.210441638503</v>
      </c>
      <c r="AL19" s="106">
        <v>1386.210441638503</v>
      </c>
      <c r="AM19" s="106">
        <v>1386.210441638503</v>
      </c>
      <c r="AN19" s="106">
        <v>1386.210441638503</v>
      </c>
      <c r="AO19" s="106">
        <v>1386.210441638503</v>
      </c>
      <c r="AP19" s="106">
        <v>1386.210441638503</v>
      </c>
      <c r="AQ19" s="106">
        <v>1386.210441638503</v>
      </c>
      <c r="AR19" s="106">
        <v>1386.210441638503</v>
      </c>
      <c r="AS19" s="106">
        <v>1386.210441638503</v>
      </c>
      <c r="AT19" s="106">
        <v>1386.210441638503</v>
      </c>
      <c r="AU19" s="106">
        <v>1386.210441638503</v>
      </c>
      <c r="AV19" s="106">
        <v>1386.210441638503</v>
      </c>
      <c r="AW19" s="106">
        <v>1386.210441638503</v>
      </c>
      <c r="AX19" s="106">
        <v>1386.210441638503</v>
      </c>
      <c r="AY19" s="106">
        <v>1386.210441638503</v>
      </c>
      <c r="AZ19" s="106">
        <v>1386.210441638503</v>
      </c>
    </row>
    <row r="20" spans="1:52" ht="37.5" x14ac:dyDescent="0.3">
      <c r="B20" s="68">
        <v>14</v>
      </c>
      <c r="C20" s="98" t="s">
        <v>357</v>
      </c>
      <c r="D20" s="41" t="s">
        <v>358</v>
      </c>
      <c r="E20" s="41" t="s">
        <v>348</v>
      </c>
      <c r="F20" s="41">
        <v>2</v>
      </c>
      <c r="H20" s="106">
        <v>1995.0761252549196</v>
      </c>
      <c r="I20" s="106">
        <v>7672.4320165151958</v>
      </c>
      <c r="J20" s="106">
        <v>2003.7279447441524</v>
      </c>
      <c r="K20" s="106">
        <v>2296.9756726792757</v>
      </c>
      <c r="L20" s="106">
        <v>2803.8715849333234</v>
      </c>
      <c r="M20" s="106">
        <v>2803.8694144613978</v>
      </c>
      <c r="N20" s="106">
        <v>2803.8709095356044</v>
      </c>
      <c r="O20" s="106">
        <v>2803.8709643474122</v>
      </c>
      <c r="P20" s="106">
        <v>2803.8703983433734</v>
      </c>
      <c r="Q20" s="106">
        <v>2803.8728029352778</v>
      </c>
      <c r="R20" s="106">
        <v>2803.8837308311313</v>
      </c>
      <c r="S20" s="106">
        <v>2805.7885285806456</v>
      </c>
      <c r="T20" s="106">
        <v>2799.9956872888051</v>
      </c>
      <c r="U20" s="106">
        <v>2796.4494683321827</v>
      </c>
      <c r="V20" s="106">
        <v>2798.0062273462136</v>
      </c>
      <c r="W20" s="106">
        <v>2797.6256831745841</v>
      </c>
      <c r="X20" s="106">
        <v>2796.8741727813458</v>
      </c>
      <c r="Y20" s="106">
        <v>2819.0136942395452</v>
      </c>
      <c r="Z20" s="106">
        <v>2798.5623781321915</v>
      </c>
      <c r="AA20" s="106">
        <v>3792.0289898344581</v>
      </c>
      <c r="AB20" s="106">
        <v>2798.0953696854822</v>
      </c>
      <c r="AC20" s="106">
        <v>2774.9848500421936</v>
      </c>
      <c r="AD20" s="106">
        <v>3848.4213423059109</v>
      </c>
      <c r="AE20" s="106">
        <v>3152.3046995427985</v>
      </c>
      <c r="AF20" s="106">
        <v>7556.2841794834103</v>
      </c>
      <c r="AG20" s="106">
        <v>4048.6707895722679</v>
      </c>
      <c r="AH20" s="106">
        <v>1393.0459433626202</v>
      </c>
      <c r="AI20" s="106">
        <v>1382.5588754923101</v>
      </c>
      <c r="AJ20" s="106">
        <v>1391.116376752117</v>
      </c>
      <c r="AK20" s="106">
        <v>1400.2054987999788</v>
      </c>
      <c r="AL20" s="106">
        <v>1391.6039155953572</v>
      </c>
      <c r="AM20" s="106">
        <v>1391.1509303668802</v>
      </c>
      <c r="AN20" s="106">
        <v>1391.0202586428798</v>
      </c>
      <c r="AO20" s="106">
        <v>1409.7271679855787</v>
      </c>
      <c r="AP20" s="106">
        <v>1392.2176818350654</v>
      </c>
      <c r="AQ20" s="106">
        <v>1394.4745318750613</v>
      </c>
      <c r="AR20" s="106">
        <v>1391.2344978020233</v>
      </c>
      <c r="AS20" s="106">
        <v>1391.294653675342</v>
      </c>
      <c r="AT20" s="106">
        <v>1391.0295230389509</v>
      </c>
      <c r="AU20" s="106">
        <v>1476.4686793525657</v>
      </c>
      <c r="AV20" s="106">
        <v>1396.5198357605682</v>
      </c>
      <c r="AW20" s="106">
        <v>1449.1253199176924</v>
      </c>
      <c r="AX20" s="106">
        <v>1394.7572844080473</v>
      </c>
      <c r="AY20" s="106">
        <v>1390.8275529228411</v>
      </c>
      <c r="AZ20" s="106">
        <v>1390.9994137517199</v>
      </c>
    </row>
    <row r="21" spans="1:52" ht="37.5" x14ac:dyDescent="0.3">
      <c r="B21" s="68">
        <v>15</v>
      </c>
      <c r="C21" s="98" t="s">
        <v>359</v>
      </c>
      <c r="D21" s="41" t="s">
        <v>360</v>
      </c>
      <c r="E21" s="41" t="s">
        <v>361</v>
      </c>
      <c r="F21" s="41">
        <v>2</v>
      </c>
      <c r="H21" s="106">
        <v>49.352919396957006</v>
      </c>
      <c r="I21" s="106">
        <v>142.92112325939584</v>
      </c>
      <c r="J21" s="106">
        <v>10.185251464877123</v>
      </c>
      <c r="K21" s="106">
        <v>14.240009663373087</v>
      </c>
      <c r="L21" s="106">
        <v>141171.25263855825</v>
      </c>
      <c r="M21" s="106">
        <v>50986.759281636769</v>
      </c>
      <c r="N21" s="106">
        <v>29014.804672109181</v>
      </c>
      <c r="O21" s="106">
        <v>21796.224689130715</v>
      </c>
      <c r="P21" s="106">
        <v>21732.265161367686</v>
      </c>
      <c r="Q21" s="106">
        <v>11014.555215233455</v>
      </c>
      <c r="R21" s="106">
        <v>10086.234955505093</v>
      </c>
      <c r="S21" s="106">
        <v>22.307056298190705</v>
      </c>
      <c r="T21" s="106">
        <v>90144.99074462791</v>
      </c>
      <c r="U21" s="106">
        <v>29255.85988748616</v>
      </c>
      <c r="V21" s="106">
        <v>17473.360720325076</v>
      </c>
      <c r="W21" s="106">
        <v>12947.752180129623</v>
      </c>
      <c r="X21" s="106">
        <v>12664.429040706236</v>
      </c>
      <c r="Y21" s="106">
        <v>9977.3569359471512</v>
      </c>
      <c r="Z21" s="106">
        <v>6745.0719758975365</v>
      </c>
      <c r="AA21" s="106">
        <v>410.95973676288997</v>
      </c>
      <c r="AB21" s="106">
        <v>320.03037444758684</v>
      </c>
      <c r="AC21" s="106">
        <v>41.210455776370289</v>
      </c>
      <c r="AD21" s="106">
        <v>1515.3174258263098</v>
      </c>
      <c r="AE21" s="106">
        <v>817.44576262500618</v>
      </c>
      <c r="AF21" s="106">
        <v>6606.018363912518</v>
      </c>
      <c r="AG21" s="106">
        <v>2685.0544086106474</v>
      </c>
      <c r="AH21" s="106" t="e">
        <v>#DIV/0!</v>
      </c>
      <c r="AI21" s="106">
        <v>-0.10659551769123642</v>
      </c>
      <c r="AJ21" s="106">
        <v>4178.3451276460073</v>
      </c>
      <c r="AK21" s="106">
        <v>595.97383116122057</v>
      </c>
      <c r="AL21" s="106">
        <v>229.67890021791675</v>
      </c>
      <c r="AM21" s="106">
        <v>84.155483219171032</v>
      </c>
      <c r="AN21" s="106">
        <v>81.929642278947512</v>
      </c>
      <c r="AO21" s="106">
        <v>69.065534504009364</v>
      </c>
      <c r="AP21" s="106">
        <v>17.642474932364603</v>
      </c>
      <c r="AQ21" s="106">
        <v>43.990366228203058</v>
      </c>
      <c r="AR21" s="106">
        <v>26.743424171075219</v>
      </c>
      <c r="AS21" s="106">
        <v>36.084851137917283</v>
      </c>
      <c r="AT21" s="106">
        <v>34.203104374219009</v>
      </c>
      <c r="AU21" s="106">
        <v>256.24069557158492</v>
      </c>
      <c r="AV21" s="106">
        <v>29.268091064756099</v>
      </c>
      <c r="AW21" s="106">
        <v>232.97431006603705</v>
      </c>
      <c r="AX21" s="106">
        <v>31.649028845631815</v>
      </c>
      <c r="AY21" s="106">
        <v>13.107854052925429</v>
      </c>
      <c r="AZ21" s="106">
        <v>13.595762297632801</v>
      </c>
    </row>
    <row r="22" spans="1:52" ht="37.5" x14ac:dyDescent="0.3">
      <c r="B22" s="68">
        <v>16</v>
      </c>
      <c r="C22" s="98" t="s">
        <v>362</v>
      </c>
      <c r="D22" s="41" t="s">
        <v>363</v>
      </c>
      <c r="E22" s="41" t="s">
        <v>361</v>
      </c>
      <c r="F22" s="41">
        <v>2</v>
      </c>
      <c r="H22" s="106">
        <v>47.856945531197489</v>
      </c>
      <c r="I22" s="106">
        <v>156.88251253064556</v>
      </c>
      <c r="J22" s="106">
        <v>28.838688778967761</v>
      </c>
      <c r="K22" s="106">
        <v>33.059261728126408</v>
      </c>
      <c r="L22" s="106">
        <v>10483180.206576826</v>
      </c>
      <c r="M22" s="106">
        <v>3786453.7898378135</v>
      </c>
      <c r="N22" s="106">
        <v>2154678.5555635979</v>
      </c>
      <c r="O22" s="106">
        <v>1618627.7820184857</v>
      </c>
      <c r="P22" s="106">
        <v>1613902.0507235951</v>
      </c>
      <c r="Q22" s="106">
        <v>817947.78051289869</v>
      </c>
      <c r="R22" s="106">
        <v>748800.76287235029</v>
      </c>
      <c r="S22" s="106">
        <v>1627.4285751358289</v>
      </c>
      <c r="T22" s="106">
        <v>7477634.936027851</v>
      </c>
      <c r="U22" s="106">
        <v>2697452.57669476</v>
      </c>
      <c r="V22" s="106">
        <v>1535836.9632835365</v>
      </c>
      <c r="W22" s="106">
        <v>1150219.7181999716</v>
      </c>
      <c r="X22" s="106">
        <v>1153277.6081042755</v>
      </c>
      <c r="Y22" s="106">
        <v>537743.81929689238</v>
      </c>
      <c r="Z22" s="106">
        <v>583141.87113515916</v>
      </c>
      <c r="AA22" s="106">
        <v>1571.0521997490159</v>
      </c>
      <c r="AB22" s="106">
        <v>27999.203317825384</v>
      </c>
      <c r="AC22" s="106">
        <v>12890.305708174141</v>
      </c>
      <c r="AD22" s="106">
        <v>5388.0957264370973</v>
      </c>
      <c r="AE22" s="106">
        <v>6672.4359951909619</v>
      </c>
      <c r="AF22" s="106">
        <v>10579.39837502919</v>
      </c>
      <c r="AG22" s="106">
        <v>8569.7606303535067</v>
      </c>
      <c r="AH22" s="106" t="e">
        <v>#DIV/0!</v>
      </c>
      <c r="AI22" s="106">
        <v>40.359279599895878</v>
      </c>
      <c r="AJ22" s="106">
        <v>1184802.5300336019</v>
      </c>
      <c r="AK22" s="106">
        <v>59627.18307645902</v>
      </c>
      <c r="AL22" s="106">
        <v>59260.888145515717</v>
      </c>
      <c r="AM22" s="106">
        <v>23696.639181338291</v>
      </c>
      <c r="AN22" s="106">
        <v>23694.413340398067</v>
      </c>
      <c r="AO22" s="106">
        <v>4140.1834134900655</v>
      </c>
      <c r="AP22" s="106">
        <v>4088.7603539184206</v>
      </c>
      <c r="AQ22" s="106">
        <v>7422.8915218904294</v>
      </c>
      <c r="AR22" s="106">
        <v>7405.6445798333007</v>
      </c>
      <c r="AS22" s="106">
        <v>9874.6197253542177</v>
      </c>
      <c r="AT22" s="106">
        <v>9872.7379785905214</v>
      </c>
      <c r="AU22" s="106">
        <v>4191.6546452581051</v>
      </c>
      <c r="AV22" s="106">
        <v>3964.6820407512755</v>
      </c>
      <c r="AW22" s="106">
        <v>5366.1229400919328</v>
      </c>
      <c r="AX22" s="106">
        <v>5164.7976588715264</v>
      </c>
      <c r="AY22" s="106">
        <v>3948.5218037394452</v>
      </c>
      <c r="AZ22" s="106">
        <v>3949.0097119841521</v>
      </c>
    </row>
    <row r="23" spans="1:52" ht="37.5" x14ac:dyDescent="0.3">
      <c r="B23" s="68">
        <v>17</v>
      </c>
      <c r="C23" s="98" t="s">
        <v>364</v>
      </c>
      <c r="D23" s="41" t="s">
        <v>365</v>
      </c>
      <c r="E23" s="41" t="s">
        <v>366</v>
      </c>
      <c r="F23" s="41" t="s">
        <v>28</v>
      </c>
      <c r="H23" s="37">
        <v>3</v>
      </c>
      <c r="I23" s="37">
        <v>3</v>
      </c>
      <c r="J23" s="37">
        <v>3</v>
      </c>
      <c r="K23" s="37">
        <v>3</v>
      </c>
      <c r="L23" s="37">
        <v>4</v>
      </c>
      <c r="M23" s="37">
        <v>4</v>
      </c>
      <c r="N23" s="37">
        <v>4</v>
      </c>
      <c r="O23" s="37">
        <v>4</v>
      </c>
      <c r="P23" s="37">
        <v>4</v>
      </c>
      <c r="Q23" s="37">
        <v>4</v>
      </c>
      <c r="R23" s="37">
        <v>4</v>
      </c>
      <c r="S23" s="37">
        <v>4</v>
      </c>
      <c r="T23" s="37">
        <v>4</v>
      </c>
      <c r="U23" s="37">
        <v>4</v>
      </c>
      <c r="V23" s="37">
        <v>4</v>
      </c>
      <c r="W23" s="37">
        <v>4</v>
      </c>
      <c r="X23" s="37">
        <v>4</v>
      </c>
      <c r="Y23" s="37">
        <v>4</v>
      </c>
      <c r="Z23" s="37">
        <v>4</v>
      </c>
      <c r="AA23" s="37">
        <v>4</v>
      </c>
      <c r="AB23" s="37">
        <v>4</v>
      </c>
      <c r="AC23" s="37">
        <v>4</v>
      </c>
      <c r="AD23" s="37">
        <v>4</v>
      </c>
      <c r="AE23" s="37">
        <v>4</v>
      </c>
      <c r="AF23" s="37">
        <v>4</v>
      </c>
      <c r="AG23" s="37">
        <v>4</v>
      </c>
      <c r="AH23" s="37">
        <v>4</v>
      </c>
      <c r="AI23" s="37">
        <v>4</v>
      </c>
      <c r="AJ23" s="37">
        <v>4</v>
      </c>
      <c r="AK23" s="37">
        <v>4</v>
      </c>
      <c r="AL23" s="37">
        <v>4</v>
      </c>
      <c r="AM23" s="37">
        <v>4</v>
      </c>
      <c r="AN23" s="37">
        <v>4</v>
      </c>
      <c r="AO23" s="37">
        <v>4</v>
      </c>
      <c r="AP23" s="37">
        <v>4</v>
      </c>
      <c r="AQ23" s="37">
        <v>4</v>
      </c>
      <c r="AR23" s="37">
        <v>4</v>
      </c>
      <c r="AS23" s="37">
        <v>4</v>
      </c>
      <c r="AT23" s="37">
        <v>4</v>
      </c>
      <c r="AU23" s="37">
        <v>4</v>
      </c>
      <c r="AV23" s="37">
        <v>4</v>
      </c>
      <c r="AW23" s="37">
        <v>4</v>
      </c>
      <c r="AX23" s="37">
        <v>4</v>
      </c>
      <c r="AY23" s="37">
        <v>4</v>
      </c>
      <c r="AZ23" s="37">
        <v>4</v>
      </c>
    </row>
    <row r="24" spans="1:52" ht="37.5" x14ac:dyDescent="0.35">
      <c r="A24" s="5"/>
      <c r="B24" s="68">
        <v>18</v>
      </c>
      <c r="C24" s="98" t="s">
        <v>367</v>
      </c>
      <c r="D24" s="41" t="s">
        <v>368</v>
      </c>
      <c r="E24" s="41" t="s">
        <v>366</v>
      </c>
      <c r="F24" s="41" t="s">
        <v>28</v>
      </c>
      <c r="G24" s="5"/>
      <c r="H24" s="23">
        <v>4</v>
      </c>
      <c r="I24" s="23">
        <v>4</v>
      </c>
      <c r="J24" s="23">
        <v>4</v>
      </c>
      <c r="K24" s="23">
        <v>4</v>
      </c>
      <c r="L24" s="23">
        <v>4</v>
      </c>
      <c r="M24" s="23">
        <v>4</v>
      </c>
      <c r="N24" s="23">
        <v>4</v>
      </c>
      <c r="O24" s="23">
        <v>4</v>
      </c>
      <c r="P24" s="23">
        <v>4</v>
      </c>
      <c r="Q24" s="23">
        <v>4</v>
      </c>
      <c r="R24" s="23">
        <v>4</v>
      </c>
      <c r="S24" s="23">
        <v>4</v>
      </c>
      <c r="T24" s="23">
        <v>4</v>
      </c>
      <c r="U24" s="23">
        <v>4</v>
      </c>
      <c r="V24" s="23">
        <v>4</v>
      </c>
      <c r="W24" s="23">
        <v>4</v>
      </c>
      <c r="X24" s="23">
        <v>4</v>
      </c>
      <c r="Y24" s="23">
        <v>4</v>
      </c>
      <c r="Z24" s="23">
        <v>4</v>
      </c>
      <c r="AA24" s="23">
        <v>4</v>
      </c>
      <c r="AB24" s="23">
        <v>4</v>
      </c>
      <c r="AC24" s="23">
        <v>4</v>
      </c>
      <c r="AD24" s="23">
        <v>4</v>
      </c>
      <c r="AE24" s="23">
        <v>4</v>
      </c>
      <c r="AF24" s="23">
        <v>4</v>
      </c>
      <c r="AG24" s="23">
        <v>4</v>
      </c>
      <c r="AH24" s="23">
        <v>4</v>
      </c>
      <c r="AI24" s="23">
        <v>4</v>
      </c>
      <c r="AJ24" s="23">
        <v>4</v>
      </c>
      <c r="AK24" s="23">
        <v>4</v>
      </c>
      <c r="AL24" s="23">
        <v>4</v>
      </c>
      <c r="AM24" s="23">
        <v>4</v>
      </c>
      <c r="AN24" s="23">
        <v>4</v>
      </c>
      <c r="AO24" s="23">
        <v>4</v>
      </c>
      <c r="AP24" s="23">
        <v>4</v>
      </c>
      <c r="AQ24" s="23">
        <v>4</v>
      </c>
      <c r="AR24" s="23">
        <v>4</v>
      </c>
      <c r="AS24" s="23">
        <v>4</v>
      </c>
      <c r="AT24" s="23">
        <v>4</v>
      </c>
      <c r="AU24" s="23">
        <v>4</v>
      </c>
      <c r="AV24" s="23">
        <v>4</v>
      </c>
      <c r="AW24" s="23">
        <v>4</v>
      </c>
      <c r="AX24" s="23">
        <v>4</v>
      </c>
      <c r="AY24" s="23">
        <v>4</v>
      </c>
      <c r="AZ24" s="23">
        <v>4</v>
      </c>
    </row>
    <row r="25" spans="1:52" x14ac:dyDescent="0.3"/>
    <row r="26" spans="1:52" x14ac:dyDescent="0.3"/>
    <row r="27" spans="1:52" x14ac:dyDescent="0.3"/>
    <row r="28" spans="1:52" x14ac:dyDescent="0.3">
      <c r="B28" s="53" t="s">
        <v>54</v>
      </c>
      <c r="C28" s="26"/>
    </row>
    <row r="29" spans="1:52" x14ac:dyDescent="0.3">
      <c r="B29" s="26"/>
      <c r="C29" s="26"/>
    </row>
    <row r="30" spans="1:52" x14ac:dyDescent="0.3">
      <c r="B30" s="54"/>
      <c r="C30" s="26" t="s">
        <v>55</v>
      </c>
    </row>
    <row r="31" spans="1:52" x14ac:dyDescent="0.3">
      <c r="B31" s="26"/>
      <c r="C31" s="26"/>
    </row>
    <row r="32" spans="1:52" x14ac:dyDescent="0.3">
      <c r="B32" s="55"/>
      <c r="C32" s="26" t="s">
        <v>56</v>
      </c>
    </row>
    <row r="33" spans="2:9" x14ac:dyDescent="0.3"/>
    <row r="34" spans="2:9" x14ac:dyDescent="0.3"/>
    <row r="35" spans="2:9" x14ac:dyDescent="0.3"/>
    <row r="36" spans="2:9" s="26" customFormat="1" ht="14.5" x14ac:dyDescent="0.35">
      <c r="B36" s="136" t="s">
        <v>369</v>
      </c>
      <c r="C36" s="137"/>
      <c r="D36" s="137"/>
      <c r="E36" s="137"/>
      <c r="F36" s="137"/>
      <c r="G36" s="137"/>
      <c r="H36" s="137"/>
      <c r="I36" s="138"/>
    </row>
    <row r="37" spans="2:9" x14ac:dyDescent="0.3"/>
    <row r="38" spans="2:9" s="6" customFormat="1" ht="13.5" x14ac:dyDescent="0.25">
      <c r="B38" s="56" t="s">
        <v>21</v>
      </c>
      <c r="C38" s="139" t="s">
        <v>59</v>
      </c>
      <c r="D38" s="139"/>
      <c r="E38" s="139"/>
      <c r="F38" s="139"/>
      <c r="G38" s="139"/>
      <c r="H38" s="139"/>
      <c r="I38" s="139"/>
    </row>
    <row r="39" spans="2:9" s="6" customFormat="1" ht="42" customHeight="1" x14ac:dyDescent="0.25">
      <c r="B39" s="57">
        <v>1</v>
      </c>
      <c r="C39" s="132" t="s">
        <v>370</v>
      </c>
      <c r="D39" s="119"/>
      <c r="E39" s="119"/>
      <c r="F39" s="119"/>
      <c r="G39" s="119"/>
      <c r="H39" s="119"/>
      <c r="I39" s="119"/>
    </row>
    <row r="40" spans="2:9" s="6" customFormat="1" ht="25.5" customHeight="1" x14ac:dyDescent="0.25">
      <c r="B40" s="57">
        <v>2</v>
      </c>
      <c r="C40" s="132" t="s">
        <v>371</v>
      </c>
      <c r="D40" s="119"/>
      <c r="E40" s="119"/>
      <c r="F40" s="119"/>
      <c r="G40" s="119"/>
      <c r="H40" s="119"/>
      <c r="I40" s="119"/>
    </row>
    <row r="41" spans="2:9" s="6" customFormat="1" ht="27" customHeight="1" x14ac:dyDescent="0.25">
      <c r="B41" s="57">
        <v>3</v>
      </c>
      <c r="C41" s="132" t="s">
        <v>372</v>
      </c>
      <c r="D41" s="119"/>
      <c r="E41" s="119"/>
      <c r="F41" s="119"/>
      <c r="G41" s="119"/>
      <c r="H41" s="119"/>
      <c r="I41" s="119"/>
    </row>
    <row r="42" spans="2:9" s="6" customFormat="1" ht="40.5" customHeight="1" x14ac:dyDescent="0.25">
      <c r="B42" s="57">
        <v>4</v>
      </c>
      <c r="C42" s="132" t="s">
        <v>373</v>
      </c>
      <c r="D42" s="119"/>
      <c r="E42" s="119"/>
      <c r="F42" s="119"/>
      <c r="G42" s="119"/>
      <c r="H42" s="119"/>
      <c r="I42" s="119"/>
    </row>
    <row r="43" spans="2:9" s="6" customFormat="1" ht="40.5" customHeight="1" x14ac:dyDescent="0.25">
      <c r="B43" s="57">
        <v>5</v>
      </c>
      <c r="C43" s="132" t="s">
        <v>374</v>
      </c>
      <c r="D43" s="119"/>
      <c r="E43" s="119"/>
      <c r="F43" s="119"/>
      <c r="G43" s="119"/>
      <c r="H43" s="119"/>
      <c r="I43" s="119"/>
    </row>
    <row r="44" spans="2:9" s="6" customFormat="1" ht="50.65" customHeight="1" x14ac:dyDescent="0.25">
      <c r="B44" s="57">
        <v>6</v>
      </c>
      <c r="C44" s="132" t="s">
        <v>375</v>
      </c>
      <c r="D44" s="119"/>
      <c r="E44" s="119"/>
      <c r="F44" s="119"/>
      <c r="G44" s="119"/>
      <c r="H44" s="119"/>
      <c r="I44" s="119"/>
    </row>
    <row r="45" spans="2:9" s="6" customFormat="1" ht="27.4" customHeight="1" x14ac:dyDescent="0.25">
      <c r="B45" s="57">
        <v>7</v>
      </c>
      <c r="C45" s="132" t="s">
        <v>376</v>
      </c>
      <c r="D45" s="119"/>
      <c r="E45" s="119"/>
      <c r="F45" s="119"/>
      <c r="G45" s="119"/>
      <c r="H45" s="119"/>
      <c r="I45" s="119"/>
    </row>
    <row r="46" spans="2:9" s="6" customFormat="1" ht="37.15" customHeight="1" x14ac:dyDescent="0.25">
      <c r="B46" s="57">
        <v>8</v>
      </c>
      <c r="C46" s="132" t="s">
        <v>377</v>
      </c>
      <c r="D46" s="119"/>
      <c r="E46" s="119"/>
      <c r="F46" s="119"/>
      <c r="G46" s="119"/>
      <c r="H46" s="119"/>
      <c r="I46" s="119"/>
    </row>
    <row r="47" spans="2:9" s="6" customFormat="1" ht="31.5" customHeight="1" x14ac:dyDescent="0.25">
      <c r="B47" s="57">
        <v>9</v>
      </c>
      <c r="C47" s="132" t="s">
        <v>378</v>
      </c>
      <c r="D47" s="119"/>
      <c r="E47" s="119"/>
      <c r="F47" s="119"/>
      <c r="G47" s="119"/>
      <c r="H47" s="119"/>
      <c r="I47" s="119"/>
    </row>
    <row r="48" spans="2:9" s="6" customFormat="1" ht="28.9" customHeight="1" x14ac:dyDescent="0.25">
      <c r="B48" s="57">
        <v>10</v>
      </c>
      <c r="C48" s="132" t="s">
        <v>379</v>
      </c>
      <c r="D48" s="119"/>
      <c r="E48" s="119"/>
      <c r="F48" s="119"/>
      <c r="G48" s="119"/>
      <c r="H48" s="119"/>
      <c r="I48" s="119"/>
    </row>
    <row r="49" spans="2:9" s="6" customFormat="1" ht="33" customHeight="1" x14ac:dyDescent="0.25">
      <c r="B49" s="57">
        <v>11</v>
      </c>
      <c r="C49" s="132" t="s">
        <v>380</v>
      </c>
      <c r="D49" s="119"/>
      <c r="E49" s="119"/>
      <c r="F49" s="119"/>
      <c r="G49" s="119"/>
      <c r="H49" s="119"/>
      <c r="I49" s="119"/>
    </row>
    <row r="50" spans="2:9" s="6" customFormat="1" ht="59.65" customHeight="1" x14ac:dyDescent="0.25">
      <c r="B50" s="57">
        <v>12</v>
      </c>
      <c r="C50" s="132" t="s">
        <v>381</v>
      </c>
      <c r="D50" s="119"/>
      <c r="E50" s="119"/>
      <c r="F50" s="119"/>
      <c r="G50" s="119"/>
      <c r="H50" s="119"/>
      <c r="I50" s="119"/>
    </row>
    <row r="51" spans="2:9" s="6" customFormat="1" ht="25.5" customHeight="1" x14ac:dyDescent="0.25">
      <c r="B51" s="57">
        <v>13</v>
      </c>
      <c r="C51" s="132" t="s">
        <v>382</v>
      </c>
      <c r="D51" s="119"/>
      <c r="E51" s="119"/>
      <c r="F51" s="119"/>
      <c r="G51" s="119"/>
      <c r="H51" s="119"/>
      <c r="I51" s="119"/>
    </row>
    <row r="52" spans="2:9" s="6" customFormat="1" ht="25.9" customHeight="1" x14ac:dyDescent="0.25">
      <c r="B52" s="57">
        <v>14</v>
      </c>
      <c r="C52" s="132" t="s">
        <v>383</v>
      </c>
      <c r="D52" s="119"/>
      <c r="E52" s="119"/>
      <c r="F52" s="119"/>
      <c r="G52" s="119"/>
      <c r="H52" s="119"/>
      <c r="I52" s="119"/>
    </row>
    <row r="53" spans="2:9" s="6" customFormat="1" ht="22.9" customHeight="1" x14ac:dyDescent="0.25">
      <c r="B53" s="57">
        <v>15</v>
      </c>
      <c r="C53" s="132" t="s">
        <v>384</v>
      </c>
      <c r="D53" s="119"/>
      <c r="E53" s="119"/>
      <c r="F53" s="119"/>
      <c r="G53" s="119"/>
      <c r="H53" s="119"/>
      <c r="I53" s="119"/>
    </row>
    <row r="54" spans="2:9" s="6" customFormat="1" ht="28.9" customHeight="1" x14ac:dyDescent="0.25">
      <c r="B54" s="57">
        <v>16</v>
      </c>
      <c r="C54" s="132" t="s">
        <v>385</v>
      </c>
      <c r="D54" s="119"/>
      <c r="E54" s="119"/>
      <c r="F54" s="119"/>
      <c r="G54" s="119"/>
      <c r="H54" s="119"/>
      <c r="I54" s="119"/>
    </row>
    <row r="55" spans="2:9" s="6" customFormat="1" ht="41.65" customHeight="1" x14ac:dyDescent="0.25">
      <c r="B55" s="57">
        <v>17</v>
      </c>
      <c r="C55" s="132" t="s">
        <v>386</v>
      </c>
      <c r="D55" s="119"/>
      <c r="E55" s="119"/>
      <c r="F55" s="119"/>
      <c r="G55" s="119"/>
      <c r="H55" s="119"/>
      <c r="I55" s="119"/>
    </row>
    <row r="56" spans="2:9" s="6" customFormat="1" ht="58.5" customHeight="1" x14ac:dyDescent="0.25">
      <c r="B56" s="57">
        <v>18</v>
      </c>
      <c r="C56" s="132" t="s">
        <v>387</v>
      </c>
      <c r="D56" s="119"/>
      <c r="E56" s="119"/>
      <c r="F56" s="119"/>
      <c r="G56" s="119"/>
      <c r="H56" s="119"/>
      <c r="I56" s="119"/>
    </row>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row r="68" x14ac:dyDescent="0.3"/>
    <row r="69" x14ac:dyDescent="0.3"/>
    <row r="70" x14ac:dyDescent="0.3"/>
    <row r="71" x14ac:dyDescent="0.3"/>
    <row r="72" x14ac:dyDescent="0.3"/>
    <row r="73" x14ac:dyDescent="0.3"/>
  </sheetData>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4" sqref="B4"/>
    </sheetView>
  </sheetViews>
  <sheetFormatPr defaultColWidth="0" defaultRowHeight="14" x14ac:dyDescent="0.3"/>
  <cols>
    <col min="1" max="1" width="1.75" customWidth="1"/>
    <col min="2" max="2" width="16.25" customWidth="1"/>
    <col min="3" max="3" width="22.5" customWidth="1"/>
    <col min="4" max="4" width="31.58203125" customWidth="1"/>
    <col min="5" max="5" width="62.5" customWidth="1"/>
    <col min="6" max="6" width="31" customWidth="1"/>
    <col min="7" max="8" width="8.75" customWidth="1"/>
    <col min="9" max="16384" width="8.75" hidden="1"/>
  </cols>
  <sheetData>
    <row r="1" spans="2:6" ht="20" x14ac:dyDescent="0.3">
      <c r="B1" s="118" t="s">
        <v>14</v>
      </c>
      <c r="C1" s="118"/>
      <c r="D1" s="2" t="str">
        <f>'Cover sheet'!C1</f>
        <v>DCWW</v>
      </c>
    </row>
    <row r="2" spans="2:6" ht="12" customHeight="1" thickBot="1" x14ac:dyDescent="0.35"/>
    <row r="3" spans="2:6" ht="30" customHeight="1" thickBot="1" x14ac:dyDescent="0.35">
      <c r="B3" s="19" t="s">
        <v>15</v>
      </c>
      <c r="C3" s="20" t="s">
        <v>16</v>
      </c>
      <c r="D3" s="21" t="s">
        <v>17</v>
      </c>
      <c r="E3" s="20" t="s">
        <v>18</v>
      </c>
      <c r="F3" s="20" t="s">
        <v>19</v>
      </c>
    </row>
    <row r="4" spans="2:6" ht="14.5" customHeight="1" x14ac:dyDescent="0.3">
      <c r="B4" s="110">
        <v>44887</v>
      </c>
      <c r="C4" s="22" t="s">
        <v>393</v>
      </c>
      <c r="D4" s="22" t="s">
        <v>394</v>
      </c>
      <c r="E4" s="23" t="s">
        <v>390</v>
      </c>
      <c r="F4" s="23" t="s">
        <v>390</v>
      </c>
    </row>
    <row r="5" spans="2:6" x14ac:dyDescent="0.3">
      <c r="B5" s="22"/>
      <c r="C5" s="22"/>
      <c r="D5" s="22"/>
      <c r="E5" s="23"/>
      <c r="F5" s="23"/>
    </row>
    <row r="6" spans="2:6" x14ac:dyDescent="0.3">
      <c r="B6" s="22"/>
      <c r="C6" s="22"/>
      <c r="D6" s="22"/>
      <c r="E6" s="23"/>
      <c r="F6" s="23"/>
    </row>
    <row r="7" spans="2:6" x14ac:dyDescent="0.3">
      <c r="B7" s="22"/>
      <c r="C7" s="22"/>
      <c r="D7" s="22"/>
      <c r="E7" s="23"/>
      <c r="F7" s="23"/>
    </row>
    <row r="8" spans="2:6" x14ac:dyDescent="0.3">
      <c r="B8" s="22"/>
      <c r="C8" s="22"/>
      <c r="D8" s="22"/>
      <c r="E8" s="23"/>
      <c r="F8" s="23"/>
    </row>
    <row r="9" spans="2:6" x14ac:dyDescent="0.3">
      <c r="B9" s="22"/>
      <c r="C9" s="22"/>
      <c r="D9" s="22"/>
      <c r="E9" s="23"/>
      <c r="F9" s="23"/>
    </row>
    <row r="10" spans="2:6" x14ac:dyDescent="0.3">
      <c r="B10" s="22"/>
      <c r="C10" s="22"/>
      <c r="D10" s="22"/>
      <c r="E10" s="23"/>
      <c r="F10" s="23"/>
    </row>
    <row r="11" spans="2:6" x14ac:dyDescent="0.3">
      <c r="B11" s="23"/>
      <c r="C11" s="23"/>
      <c r="D11" s="23"/>
      <c r="E11" s="23"/>
      <c r="F11" s="23"/>
    </row>
    <row r="12" spans="2:6" x14ac:dyDescent="0.3">
      <c r="B12" s="23"/>
      <c r="C12" s="23"/>
      <c r="D12" s="23"/>
      <c r="E12" s="23"/>
      <c r="F12" s="23"/>
    </row>
    <row r="13" spans="2:6" x14ac:dyDescent="0.3">
      <c r="B13" s="23"/>
      <c r="C13" s="23"/>
      <c r="D13" s="23"/>
      <c r="E13" s="23"/>
      <c r="F13" s="23"/>
    </row>
    <row r="14" spans="2:6" x14ac:dyDescent="0.3">
      <c r="B14" s="23"/>
      <c r="C14" s="23"/>
      <c r="D14" s="23"/>
      <c r="E14" s="23"/>
      <c r="F14" s="23"/>
    </row>
    <row r="15" spans="2:6" x14ac:dyDescent="0.3">
      <c r="B15" s="23"/>
      <c r="C15" s="23"/>
      <c r="D15" s="23"/>
      <c r="E15" s="23"/>
      <c r="F15" s="23"/>
    </row>
    <row r="16" spans="2:6" x14ac:dyDescent="0.3">
      <c r="B16" s="23"/>
      <c r="C16" s="23"/>
      <c r="D16" s="23"/>
      <c r="E16" s="23"/>
      <c r="F16" s="23"/>
    </row>
    <row r="17" spans="2:6" x14ac:dyDescent="0.3">
      <c r="B17" s="23"/>
      <c r="C17" s="23"/>
      <c r="D17" s="23"/>
      <c r="E17" s="23"/>
      <c r="F17" s="23"/>
    </row>
    <row r="18" spans="2:6" x14ac:dyDescent="0.3">
      <c r="B18" s="23"/>
      <c r="C18" s="23"/>
      <c r="D18" s="23"/>
      <c r="E18" s="23"/>
      <c r="F18" s="23"/>
    </row>
    <row r="19" spans="2:6" x14ac:dyDescent="0.3">
      <c r="B19" s="23"/>
      <c r="C19" s="23"/>
      <c r="D19" s="23"/>
      <c r="E19" s="23"/>
      <c r="F19" s="23"/>
    </row>
    <row r="20" spans="2:6" x14ac:dyDescent="0.3">
      <c r="B20" s="23"/>
      <c r="C20" s="23"/>
      <c r="D20" s="23"/>
      <c r="E20" s="23"/>
      <c r="F20" s="23"/>
    </row>
    <row r="21" spans="2:6" x14ac:dyDescent="0.3">
      <c r="B21" s="23"/>
      <c r="C21" s="23"/>
      <c r="D21" s="23"/>
      <c r="E21" s="23"/>
      <c r="F21" s="23"/>
    </row>
    <row r="22" spans="2:6" x14ac:dyDescent="0.3">
      <c r="B22" s="23"/>
      <c r="C22" s="23"/>
      <c r="D22" s="23"/>
      <c r="E22" s="23"/>
      <c r="F22" s="23"/>
    </row>
    <row r="23" spans="2:6" x14ac:dyDescent="0.3">
      <c r="B23" s="23"/>
      <c r="C23" s="23"/>
      <c r="D23" s="23"/>
      <c r="E23" s="23"/>
      <c r="F23" s="23"/>
    </row>
    <row r="24" spans="2:6" x14ac:dyDescent="0.3">
      <c r="B24" s="23"/>
      <c r="C24" s="23"/>
      <c r="D24" s="23"/>
      <c r="E24" s="23"/>
      <c r="F24" s="23"/>
    </row>
    <row r="25" spans="2:6" x14ac:dyDescent="0.3">
      <c r="B25" s="23"/>
      <c r="C25" s="23"/>
      <c r="D25" s="23"/>
      <c r="E25" s="23"/>
      <c r="F25" s="23"/>
    </row>
    <row r="26" spans="2:6" x14ac:dyDescent="0.3">
      <c r="B26" s="23"/>
      <c r="C26" s="23"/>
      <c r="D26" s="23"/>
      <c r="E26" s="23"/>
      <c r="F26" s="23"/>
    </row>
    <row r="27" spans="2:6" x14ac:dyDescent="0.3">
      <c r="B27" s="23"/>
      <c r="C27" s="23"/>
      <c r="D27" s="23"/>
      <c r="E27" s="23"/>
      <c r="F27" s="23"/>
    </row>
    <row r="28" spans="2:6" x14ac:dyDescent="0.3">
      <c r="B28" s="23"/>
      <c r="C28" s="23"/>
      <c r="D28" s="23"/>
      <c r="E28" s="23"/>
      <c r="F28" s="23"/>
    </row>
    <row r="29" spans="2:6" x14ac:dyDescent="0.3">
      <c r="B29" s="23"/>
      <c r="C29" s="23"/>
      <c r="D29" s="23"/>
      <c r="E29" s="23"/>
      <c r="F29" s="23"/>
    </row>
    <row r="30" spans="2:6" x14ac:dyDescent="0.3">
      <c r="B30" s="23"/>
      <c r="C30" s="23"/>
      <c r="D30" s="23"/>
      <c r="E30" s="23"/>
      <c r="F30" s="23"/>
    </row>
    <row r="31" spans="2:6" x14ac:dyDescent="0.3">
      <c r="B31" s="23"/>
      <c r="C31" s="23"/>
      <c r="D31" s="23"/>
      <c r="E31" s="23"/>
      <c r="F31" s="23"/>
    </row>
    <row r="32" spans="2:6" x14ac:dyDescent="0.3">
      <c r="B32" s="23"/>
      <c r="C32" s="23"/>
      <c r="D32" s="23"/>
      <c r="E32" s="23"/>
      <c r="F32" s="23"/>
    </row>
    <row r="33" spans="2:6" x14ac:dyDescent="0.3">
      <c r="B33" s="23"/>
      <c r="C33" s="23"/>
      <c r="D33" s="23"/>
      <c r="E33" s="23"/>
      <c r="F33" s="23"/>
    </row>
    <row r="34" spans="2:6" x14ac:dyDescent="0.3">
      <c r="B34" s="23"/>
      <c r="C34" s="23"/>
      <c r="D34" s="23"/>
      <c r="E34" s="23"/>
      <c r="F34" s="23"/>
    </row>
    <row r="35" spans="2:6" x14ac:dyDescent="0.3">
      <c r="B35" s="23"/>
      <c r="C35" s="23"/>
      <c r="D35" s="23"/>
      <c r="E35" s="23"/>
      <c r="F35" s="23"/>
    </row>
    <row r="36" spans="2:6" x14ac:dyDescent="0.3">
      <c r="B36" s="23"/>
      <c r="C36" s="23"/>
      <c r="D36" s="23"/>
      <c r="E36" s="23"/>
      <c r="F36" s="23"/>
    </row>
    <row r="37" spans="2:6" x14ac:dyDescent="0.3">
      <c r="B37" s="23"/>
      <c r="C37" s="23"/>
      <c r="D37" s="23"/>
      <c r="E37" s="23"/>
      <c r="F37" s="23"/>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70" zoomScaleNormal="70" workbookViewId="0">
      <pane ySplit="6" topLeftCell="A7" activePane="bottomLeft" state="frozen"/>
      <selection activeCell="E25" sqref="E25"/>
      <selection pane="bottomLeft" activeCell="C1" sqref="C1"/>
    </sheetView>
  </sheetViews>
  <sheetFormatPr defaultColWidth="0" defaultRowHeight="14" zeroHeight="1" x14ac:dyDescent="0.3"/>
  <cols>
    <col min="1" max="1" width="2.58203125" style="26" customWidth="1"/>
    <col min="2" max="2" width="4.08203125" style="26" customWidth="1"/>
    <col min="3" max="3" width="72.25" style="26" customWidth="1"/>
    <col min="4" max="4" width="16.58203125" style="26" customWidth="1"/>
    <col min="5" max="5" width="14.58203125" style="26" customWidth="1"/>
    <col min="6" max="6" width="5.58203125" style="26" customWidth="1"/>
    <col min="7" max="7" width="3.25" style="59" customWidth="1"/>
    <col min="8" max="8" width="65.25" style="32" customWidth="1"/>
    <col min="9" max="9" width="48.6640625" style="26" customWidth="1"/>
    <col min="10" max="10" width="2.5" style="26" customWidth="1"/>
    <col min="11" max="11" width="2.58203125" style="26" customWidth="1"/>
    <col min="12" max="12" width="0" style="26" hidden="1" customWidth="1"/>
    <col min="13" max="16384" width="8.75" style="26" hidden="1"/>
  </cols>
  <sheetData>
    <row r="1" spans="2:9" ht="25.15" customHeight="1" x14ac:dyDescent="0.3">
      <c r="B1" s="1" t="s">
        <v>20</v>
      </c>
      <c r="C1" s="24"/>
      <c r="D1" s="25"/>
      <c r="E1" s="24"/>
      <c r="H1" s="26"/>
    </row>
    <row r="2" spans="2:9" s="27" customFormat="1" ht="14.5" thickBot="1" x14ac:dyDescent="0.35">
      <c r="G2" s="82"/>
      <c r="H2" s="28"/>
    </row>
    <row r="3" spans="2:9" s="27" customFormat="1" ht="16.5" thickBot="1" x14ac:dyDescent="0.35">
      <c r="B3" s="123" t="s">
        <v>3</v>
      </c>
      <c r="C3" s="124"/>
      <c r="D3" s="125" t="str">
        <f>'Cover sheet'!C5</f>
        <v>DCWW</v>
      </c>
      <c r="E3" s="125"/>
      <c r="F3" s="125"/>
      <c r="G3" s="76"/>
      <c r="H3" s="28"/>
    </row>
    <row r="4" spans="2:9" s="27" customFormat="1" ht="19.149999999999999" customHeight="1" thickBot="1" x14ac:dyDescent="0.35">
      <c r="B4" s="123" t="s">
        <v>5</v>
      </c>
      <c r="C4" s="124"/>
      <c r="D4" s="125" t="str">
        <f>'Cover sheet'!C6</f>
        <v>Tywyn Aberdyfi</v>
      </c>
      <c r="E4" s="125"/>
      <c r="F4" s="125"/>
      <c r="G4" s="76"/>
      <c r="H4" s="28"/>
    </row>
    <row r="5" spans="2:9" s="27" customFormat="1" ht="15.5" thickBot="1" x14ac:dyDescent="0.45">
      <c r="B5" s="29"/>
      <c r="C5" s="29"/>
      <c r="G5" s="82"/>
      <c r="H5" s="28"/>
    </row>
    <row r="6" spans="2:9" ht="16.899999999999999" customHeight="1" thickBot="1" x14ac:dyDescent="0.35">
      <c r="B6" s="20" t="s">
        <v>21</v>
      </c>
      <c r="C6" s="21" t="s">
        <v>22</v>
      </c>
      <c r="D6" s="21" t="s">
        <v>23</v>
      </c>
      <c r="E6" s="77" t="s">
        <v>24</v>
      </c>
      <c r="F6" s="90" t="s">
        <v>25</v>
      </c>
      <c r="G6" s="83"/>
      <c r="H6" s="126" t="s">
        <v>26</v>
      </c>
      <c r="I6" s="127"/>
    </row>
    <row r="7" spans="2:9" ht="40.15" customHeight="1" x14ac:dyDescent="0.3">
      <c r="B7" s="30">
        <v>1</v>
      </c>
      <c r="C7" s="51" t="s">
        <v>27</v>
      </c>
      <c r="D7" s="51" t="s">
        <v>28</v>
      </c>
      <c r="E7" s="69" t="s">
        <v>29</v>
      </c>
      <c r="F7" s="30" t="s">
        <v>28</v>
      </c>
      <c r="G7" s="71"/>
      <c r="H7" s="103" t="s">
        <v>422</v>
      </c>
      <c r="I7" s="31" t="str">
        <f>'Cover sheet'!C13</f>
        <v>https://www.dwrcymru.com/en/our-services/water/water-resources/ofwat-market-tables</v>
      </c>
    </row>
    <row r="8" spans="2:9" ht="40.15" customHeight="1" x14ac:dyDescent="0.3">
      <c r="B8" s="30">
        <v>2</v>
      </c>
      <c r="C8" s="51" t="s">
        <v>30</v>
      </c>
      <c r="D8" s="51" t="s">
        <v>28</v>
      </c>
      <c r="E8" s="69" t="s">
        <v>31</v>
      </c>
      <c r="F8" s="30">
        <v>0</v>
      </c>
      <c r="G8" s="71"/>
      <c r="H8" s="103">
        <v>2</v>
      </c>
    </row>
    <row r="9" spans="2:9" ht="40.15" customHeight="1" x14ac:dyDescent="0.3">
      <c r="B9" s="30">
        <v>3</v>
      </c>
      <c r="C9" s="51" t="s">
        <v>32</v>
      </c>
      <c r="D9" s="51" t="s">
        <v>28</v>
      </c>
      <c r="E9" s="69" t="s">
        <v>33</v>
      </c>
      <c r="F9" s="30">
        <v>0</v>
      </c>
      <c r="G9" s="71"/>
      <c r="H9" s="104">
        <v>0</v>
      </c>
    </row>
    <row r="10" spans="2:9" ht="40.15" customHeight="1" x14ac:dyDescent="0.3">
      <c r="B10" s="30">
        <v>4</v>
      </c>
      <c r="C10" s="51" t="s">
        <v>34</v>
      </c>
      <c r="D10" s="51" t="s">
        <v>28</v>
      </c>
      <c r="E10" s="69" t="s">
        <v>33</v>
      </c>
      <c r="F10" s="30">
        <v>0</v>
      </c>
      <c r="G10" s="71"/>
      <c r="H10" s="104">
        <v>0</v>
      </c>
    </row>
    <row r="11" spans="2:9" ht="40.15" customHeight="1" x14ac:dyDescent="0.3">
      <c r="B11" s="30">
        <v>5</v>
      </c>
      <c r="C11" s="51" t="s">
        <v>35</v>
      </c>
      <c r="D11" s="51" t="s">
        <v>28</v>
      </c>
      <c r="E11" s="69" t="s">
        <v>33</v>
      </c>
      <c r="F11" s="30">
        <v>0</v>
      </c>
      <c r="G11" s="71"/>
      <c r="H11" s="104">
        <v>1</v>
      </c>
    </row>
    <row r="12" spans="2:9" ht="40.15" customHeight="1" x14ac:dyDescent="0.3">
      <c r="B12" s="30">
        <v>6</v>
      </c>
      <c r="C12" s="51" t="s">
        <v>36</v>
      </c>
      <c r="D12" s="51" t="s">
        <v>28</v>
      </c>
      <c r="E12" s="69" t="s">
        <v>33</v>
      </c>
      <c r="F12" s="30">
        <v>0</v>
      </c>
      <c r="G12" s="71"/>
      <c r="H12" s="104">
        <v>0</v>
      </c>
    </row>
    <row r="13" spans="2:9" ht="40.15" customHeight="1" x14ac:dyDescent="0.3">
      <c r="B13" s="30">
        <v>7</v>
      </c>
      <c r="C13" s="51" t="s">
        <v>37</v>
      </c>
      <c r="D13" s="51" t="s">
        <v>28</v>
      </c>
      <c r="E13" s="69" t="s">
        <v>33</v>
      </c>
      <c r="F13" s="30" t="s">
        <v>28</v>
      </c>
      <c r="G13" s="71"/>
      <c r="H13" s="103" t="s">
        <v>423</v>
      </c>
    </row>
    <row r="14" spans="2:9" ht="40.15" customHeight="1" x14ac:dyDescent="0.3">
      <c r="B14" s="30">
        <v>8</v>
      </c>
      <c r="C14" s="51" t="s">
        <v>38</v>
      </c>
      <c r="D14" s="51" t="s">
        <v>28</v>
      </c>
      <c r="E14" s="69" t="s">
        <v>39</v>
      </c>
      <c r="F14" s="30">
        <v>0</v>
      </c>
      <c r="G14" s="71"/>
      <c r="H14" s="103" t="s">
        <v>424</v>
      </c>
    </row>
    <row r="15" spans="2:9" ht="40.15" customHeight="1" x14ac:dyDescent="0.3">
      <c r="B15" s="30">
        <v>9</v>
      </c>
      <c r="C15" s="51" t="s">
        <v>40</v>
      </c>
      <c r="D15" s="52" t="s">
        <v>28</v>
      </c>
      <c r="E15" s="69" t="s">
        <v>39</v>
      </c>
      <c r="F15" s="30">
        <v>0</v>
      </c>
      <c r="G15" s="71"/>
      <c r="H15" s="103" t="s">
        <v>425</v>
      </c>
    </row>
    <row r="16" spans="2:9" ht="40.15" customHeight="1" x14ac:dyDescent="0.3">
      <c r="B16" s="30">
        <v>10</v>
      </c>
      <c r="C16" s="51" t="s">
        <v>41</v>
      </c>
      <c r="D16" s="52" t="s">
        <v>28</v>
      </c>
      <c r="E16" s="84" t="s">
        <v>39</v>
      </c>
      <c r="F16" s="30">
        <v>0</v>
      </c>
      <c r="G16" s="71"/>
      <c r="H16" s="103" t="s">
        <v>426</v>
      </c>
    </row>
    <row r="17" spans="2:8" ht="40.15" customHeight="1" x14ac:dyDescent="0.3">
      <c r="B17" s="30">
        <v>11</v>
      </c>
      <c r="C17" s="51" t="s">
        <v>42</v>
      </c>
      <c r="D17" s="52" t="s">
        <v>28</v>
      </c>
      <c r="E17" s="84" t="s">
        <v>43</v>
      </c>
      <c r="F17" s="30" t="s">
        <v>28</v>
      </c>
      <c r="G17" s="71"/>
      <c r="H17" s="103" t="s">
        <v>427</v>
      </c>
    </row>
    <row r="18" spans="2:8" ht="40.15" customHeight="1" x14ac:dyDescent="0.3">
      <c r="B18" s="30">
        <v>12</v>
      </c>
      <c r="C18" s="51" t="s">
        <v>44</v>
      </c>
      <c r="D18" s="52" t="s">
        <v>45</v>
      </c>
      <c r="E18" s="84" t="s">
        <v>46</v>
      </c>
      <c r="F18" s="30">
        <v>1</v>
      </c>
      <c r="G18" s="71"/>
      <c r="H18" s="111">
        <v>0</v>
      </c>
    </row>
    <row r="19" spans="2:8" ht="40.15" customHeight="1" x14ac:dyDescent="0.3">
      <c r="B19" s="30">
        <v>13</v>
      </c>
      <c r="C19" s="51" t="s">
        <v>47</v>
      </c>
      <c r="D19" s="51" t="s">
        <v>28</v>
      </c>
      <c r="E19" s="84" t="s">
        <v>48</v>
      </c>
      <c r="F19" s="30" t="s">
        <v>28</v>
      </c>
      <c r="G19" s="71"/>
      <c r="H19" s="103" t="s">
        <v>428</v>
      </c>
    </row>
    <row r="20" spans="2:8" ht="40.15" customHeight="1" x14ac:dyDescent="0.3">
      <c r="B20" s="30">
        <v>14</v>
      </c>
      <c r="C20" s="51" t="s">
        <v>49</v>
      </c>
      <c r="D20" s="52" t="s">
        <v>28</v>
      </c>
      <c r="E20" s="84" t="s">
        <v>50</v>
      </c>
      <c r="F20" s="30" t="s">
        <v>51</v>
      </c>
      <c r="G20" s="71"/>
      <c r="H20" s="115" t="s">
        <v>429</v>
      </c>
    </row>
    <row r="21" spans="2:8" ht="40.15" customHeight="1" x14ac:dyDescent="0.3">
      <c r="B21" s="30">
        <v>15</v>
      </c>
      <c r="C21" s="51" t="s">
        <v>52</v>
      </c>
      <c r="D21" s="51" t="s">
        <v>28</v>
      </c>
      <c r="E21" s="84" t="s">
        <v>43</v>
      </c>
      <c r="F21" s="30" t="s">
        <v>28</v>
      </c>
      <c r="G21" s="71"/>
      <c r="H21" s="115" t="s">
        <v>430</v>
      </c>
    </row>
    <row r="22" spans="2:8" ht="40.15" customHeight="1" x14ac:dyDescent="0.3">
      <c r="B22" s="30">
        <v>16</v>
      </c>
      <c r="C22" s="51" t="s">
        <v>53</v>
      </c>
      <c r="D22" s="51" t="s">
        <v>28</v>
      </c>
      <c r="E22" s="84" t="s">
        <v>43</v>
      </c>
      <c r="F22" s="30" t="s">
        <v>28</v>
      </c>
      <c r="G22" s="71"/>
      <c r="H22" s="103" t="s">
        <v>431</v>
      </c>
    </row>
    <row r="23" spans="2:8" x14ac:dyDescent="0.3">
      <c r="H23" s="105">
        <v>0</v>
      </c>
    </row>
    <row r="24" spans="2:8" ht="13.9" customHeight="1" x14ac:dyDescent="0.3">
      <c r="H24" s="105">
        <v>0</v>
      </c>
    </row>
    <row r="25" spans="2:8" x14ac:dyDescent="0.3">
      <c r="B25" s="53" t="s">
        <v>54</v>
      </c>
      <c r="H25" s="103">
        <v>0</v>
      </c>
    </row>
    <row r="26" spans="2:8" x14ac:dyDescent="0.3">
      <c r="H26" s="103">
        <v>0</v>
      </c>
    </row>
    <row r="27" spans="2:8" x14ac:dyDescent="0.3">
      <c r="B27" s="54"/>
      <c r="C27" s="26" t="s">
        <v>55</v>
      </c>
      <c r="H27" s="103">
        <v>0</v>
      </c>
    </row>
    <row r="28" spans="2:8" x14ac:dyDescent="0.3">
      <c r="H28" s="103">
        <v>0</v>
      </c>
    </row>
    <row r="29" spans="2:8" x14ac:dyDescent="0.3">
      <c r="B29" s="55"/>
      <c r="C29" s="26" t="s">
        <v>56</v>
      </c>
      <c r="H29" s="103">
        <v>0</v>
      </c>
    </row>
    <row r="30" spans="2:8" x14ac:dyDescent="0.3">
      <c r="H30" s="103">
        <v>0</v>
      </c>
    </row>
    <row r="31" spans="2:8" x14ac:dyDescent="0.3">
      <c r="H31" s="103"/>
    </row>
    <row r="32" spans="2:8" x14ac:dyDescent="0.3"/>
    <row r="33" spans="1:11" s="59" customFormat="1" ht="14.5" x14ac:dyDescent="0.35">
      <c r="A33" s="26"/>
      <c r="B33" s="128" t="s">
        <v>57</v>
      </c>
      <c r="C33" s="129"/>
      <c r="D33" s="129"/>
      <c r="E33" s="129"/>
      <c r="F33" s="130"/>
      <c r="G33" s="78"/>
      <c r="H33" s="65"/>
      <c r="I33" s="65"/>
      <c r="J33" s="65"/>
      <c r="K33" s="66"/>
    </row>
    <row r="34" spans="1:11" s="61" customFormat="1" ht="13.9" customHeight="1" x14ac:dyDescent="0.25">
      <c r="A34" s="6"/>
      <c r="B34" s="6"/>
      <c r="C34" s="6"/>
      <c r="D34" s="6"/>
      <c r="E34" s="6"/>
      <c r="F34" s="6"/>
      <c r="H34" s="60"/>
    </row>
    <row r="35" spans="1:11" s="61" customFormat="1" ht="13.9" customHeight="1" x14ac:dyDescent="0.25">
      <c r="A35" s="6"/>
      <c r="B35" s="58" t="s">
        <v>58</v>
      </c>
      <c r="C35" s="131" t="s">
        <v>59</v>
      </c>
      <c r="D35" s="131"/>
      <c r="E35" s="131"/>
      <c r="F35" s="131"/>
      <c r="G35" s="79"/>
      <c r="H35" s="62"/>
      <c r="I35" s="62"/>
      <c r="J35" s="62"/>
      <c r="K35" s="62"/>
    </row>
    <row r="36" spans="1:11" s="64" customFormat="1" ht="73.150000000000006" customHeight="1" x14ac:dyDescent="0.25">
      <c r="A36" s="6"/>
      <c r="B36" s="57">
        <v>1</v>
      </c>
      <c r="C36" s="120" t="s">
        <v>60</v>
      </c>
      <c r="D36" s="121"/>
      <c r="E36" s="121"/>
      <c r="F36" s="122"/>
      <c r="G36" s="80"/>
      <c r="H36" s="63"/>
      <c r="I36" s="63"/>
      <c r="J36" s="63"/>
    </row>
    <row r="37" spans="1:11" s="64" customFormat="1" ht="57" customHeight="1" x14ac:dyDescent="0.25">
      <c r="A37" s="6"/>
      <c r="B37" s="57">
        <v>2</v>
      </c>
      <c r="C37" s="132" t="s">
        <v>61</v>
      </c>
      <c r="D37" s="132"/>
      <c r="E37" s="132"/>
      <c r="F37" s="132"/>
      <c r="G37" s="80"/>
    </row>
    <row r="38" spans="1:11" s="64" customFormat="1" ht="40.15" customHeight="1" x14ac:dyDescent="0.25">
      <c r="A38" s="6"/>
      <c r="B38" s="57">
        <v>3</v>
      </c>
      <c r="C38" s="132" t="s">
        <v>62</v>
      </c>
      <c r="D38" s="132"/>
      <c r="E38" s="132"/>
      <c r="F38" s="132"/>
      <c r="G38" s="80"/>
    </row>
    <row r="39" spans="1:11" s="64" customFormat="1" ht="40.15" customHeight="1" x14ac:dyDescent="0.25">
      <c r="A39" s="6"/>
      <c r="B39" s="57">
        <v>4</v>
      </c>
      <c r="C39" s="132" t="s">
        <v>63</v>
      </c>
      <c r="D39" s="132"/>
      <c r="E39" s="132"/>
      <c r="F39" s="132"/>
      <c r="G39" s="80"/>
    </row>
    <row r="40" spans="1:11" s="64" customFormat="1" ht="40.15" customHeight="1" x14ac:dyDescent="0.25">
      <c r="A40" s="6"/>
      <c r="B40" s="57">
        <v>5</v>
      </c>
      <c r="C40" s="132" t="s">
        <v>64</v>
      </c>
      <c r="D40" s="132"/>
      <c r="E40" s="132"/>
      <c r="F40" s="132"/>
      <c r="G40" s="80"/>
    </row>
    <row r="41" spans="1:11" s="64" customFormat="1" ht="40.15" customHeight="1" x14ac:dyDescent="0.25">
      <c r="A41" s="6"/>
      <c r="B41" s="57">
        <v>6</v>
      </c>
      <c r="C41" s="132" t="s">
        <v>65</v>
      </c>
      <c r="D41" s="132"/>
      <c r="E41" s="132"/>
      <c r="F41" s="132"/>
      <c r="G41" s="80"/>
    </row>
    <row r="42" spans="1:11" s="64" customFormat="1" ht="60" customHeight="1" x14ac:dyDescent="0.25">
      <c r="A42" s="6"/>
      <c r="B42" s="57">
        <v>7</v>
      </c>
      <c r="C42" s="132" t="s">
        <v>66</v>
      </c>
      <c r="D42" s="132"/>
      <c r="E42" s="132"/>
      <c r="F42" s="132"/>
      <c r="G42" s="80"/>
    </row>
    <row r="43" spans="1:11" s="64" customFormat="1" ht="66" customHeight="1" x14ac:dyDescent="0.25">
      <c r="A43" s="6"/>
      <c r="B43" s="57">
        <v>8</v>
      </c>
      <c r="C43" s="132" t="s">
        <v>67</v>
      </c>
      <c r="D43" s="132"/>
      <c r="E43" s="132"/>
      <c r="F43" s="132"/>
      <c r="G43" s="80"/>
    </row>
    <row r="44" spans="1:11" s="64" customFormat="1" ht="49.5" customHeight="1" x14ac:dyDescent="0.25">
      <c r="A44" s="6"/>
      <c r="B44" s="57">
        <v>9</v>
      </c>
      <c r="C44" s="132" t="s">
        <v>68</v>
      </c>
      <c r="D44" s="132"/>
      <c r="E44" s="132"/>
      <c r="F44" s="132"/>
      <c r="G44" s="80"/>
    </row>
    <row r="45" spans="1:11" s="64" customFormat="1" ht="47.65" customHeight="1" x14ac:dyDescent="0.25">
      <c r="A45" s="6"/>
      <c r="B45" s="57">
        <v>10</v>
      </c>
      <c r="C45" s="119" t="s">
        <v>69</v>
      </c>
      <c r="D45" s="119"/>
      <c r="E45" s="119"/>
      <c r="F45" s="119"/>
      <c r="G45" s="81"/>
    </row>
    <row r="46" spans="1:11" s="64" customFormat="1" ht="77.650000000000006" customHeight="1" x14ac:dyDescent="0.25">
      <c r="A46" s="6"/>
      <c r="B46" s="57">
        <v>11</v>
      </c>
      <c r="C46" s="119" t="s">
        <v>70</v>
      </c>
      <c r="D46" s="119"/>
      <c r="E46" s="119"/>
      <c r="F46" s="119"/>
      <c r="G46" s="81"/>
    </row>
    <row r="47" spans="1:11" s="64" customFormat="1" ht="40.15" customHeight="1" x14ac:dyDescent="0.25">
      <c r="A47" s="6"/>
      <c r="B47" s="57">
        <v>12</v>
      </c>
      <c r="C47" s="119" t="s">
        <v>71</v>
      </c>
      <c r="D47" s="119"/>
      <c r="E47" s="119"/>
      <c r="F47" s="119"/>
      <c r="G47" s="81"/>
    </row>
    <row r="48" spans="1:11" s="64" customFormat="1" ht="40.15" customHeight="1" x14ac:dyDescent="0.25">
      <c r="A48" s="6"/>
      <c r="B48" s="57">
        <v>13</v>
      </c>
      <c r="C48" s="119" t="s">
        <v>72</v>
      </c>
      <c r="D48" s="119"/>
      <c r="E48" s="119"/>
      <c r="F48" s="119"/>
      <c r="G48" s="81"/>
    </row>
    <row r="49" spans="1:7" s="64" customFormat="1" ht="47.65" customHeight="1" x14ac:dyDescent="0.25">
      <c r="A49" s="6"/>
      <c r="B49" s="57">
        <v>14</v>
      </c>
      <c r="C49" s="119" t="s">
        <v>73</v>
      </c>
      <c r="D49" s="119"/>
      <c r="E49" s="119"/>
      <c r="F49" s="119"/>
      <c r="G49" s="81"/>
    </row>
    <row r="50" spans="1:7" s="64" customFormat="1" ht="91.15" customHeight="1" x14ac:dyDescent="0.25">
      <c r="A50" s="6"/>
      <c r="B50" s="57">
        <v>15</v>
      </c>
      <c r="C50" s="119" t="s">
        <v>74</v>
      </c>
      <c r="D50" s="119"/>
      <c r="E50" s="119"/>
      <c r="F50" s="119"/>
      <c r="G50" s="81"/>
    </row>
    <row r="51" spans="1:7" s="64" customFormat="1" ht="149.65" customHeight="1" x14ac:dyDescent="0.25">
      <c r="A51" s="6"/>
      <c r="B51" s="57">
        <v>16</v>
      </c>
      <c r="C51" s="119" t="s">
        <v>75</v>
      </c>
      <c r="D51" s="119"/>
      <c r="E51" s="119"/>
      <c r="F51" s="119"/>
      <c r="G51" s="81"/>
    </row>
    <row r="52" spans="1:7" x14ac:dyDescent="0.3"/>
    <row r="53" spans="1:7" x14ac:dyDescent="0.3">
      <c r="B53" s="128" t="s">
        <v>76</v>
      </c>
      <c r="C53" s="129"/>
      <c r="D53" s="129"/>
      <c r="E53" s="129"/>
      <c r="F53" s="130"/>
    </row>
    <row r="54" spans="1:7" ht="14.5" thickBot="1" x14ac:dyDescent="0.35"/>
    <row r="55" spans="1:7" ht="14.5" thickBot="1" x14ac:dyDescent="0.35">
      <c r="B55" s="85" t="s">
        <v>21</v>
      </c>
      <c r="C55" s="86" t="s">
        <v>77</v>
      </c>
      <c r="D55" s="86" t="s">
        <v>78</v>
      </c>
    </row>
    <row r="56" spans="1:7" ht="50.5" thickBot="1" x14ac:dyDescent="0.35">
      <c r="B56" s="87">
        <v>1</v>
      </c>
      <c r="C56" s="88" t="s">
        <v>79</v>
      </c>
      <c r="D56" s="88" t="s">
        <v>80</v>
      </c>
    </row>
    <row r="57" spans="1:7" ht="63" thickBot="1" x14ac:dyDescent="0.35">
      <c r="B57" s="87">
        <v>2</v>
      </c>
      <c r="C57" s="88" t="s">
        <v>81</v>
      </c>
      <c r="D57" s="88" t="s">
        <v>82</v>
      </c>
    </row>
    <row r="58" spans="1:7" ht="88" thickBot="1" x14ac:dyDescent="0.35">
      <c r="B58" s="87">
        <v>3</v>
      </c>
      <c r="C58" s="88" t="s">
        <v>83</v>
      </c>
      <c r="D58" s="88" t="s">
        <v>84</v>
      </c>
    </row>
    <row r="59" spans="1:7" ht="125.5" thickBot="1" x14ac:dyDescent="0.35">
      <c r="B59" s="87">
        <v>4</v>
      </c>
      <c r="C59" s="88" t="s">
        <v>85</v>
      </c>
      <c r="D59" s="88" t="s">
        <v>86</v>
      </c>
    </row>
    <row r="60" spans="1:7" ht="38" thickBot="1" x14ac:dyDescent="0.35">
      <c r="B60" s="87">
        <v>5</v>
      </c>
      <c r="C60" s="88" t="s">
        <v>87</v>
      </c>
      <c r="D60" s="88" t="s">
        <v>88</v>
      </c>
    </row>
    <row r="61" spans="1:7" x14ac:dyDescent="0.3"/>
    <row r="62" spans="1:7" ht="38" x14ac:dyDescent="0.3">
      <c r="C62" s="89" t="s">
        <v>89</v>
      </c>
    </row>
    <row r="63" spans="1:7" x14ac:dyDescent="0.3"/>
    <row r="64" spans="1:7" x14ac:dyDescent="0.3"/>
    <row r="65" x14ac:dyDescent="0.3"/>
    <row r="66" ht="31.15" customHeight="1" x14ac:dyDescent="0.3"/>
    <row r="67" ht="13.9" hidden="1" customHeight="1" x14ac:dyDescent="0.3"/>
    <row r="68" ht="13.9" hidden="1" customHeight="1" x14ac:dyDescent="0.3"/>
    <row r="69" ht="13.9" hidden="1" customHeight="1" x14ac:dyDescent="0.3"/>
    <row r="70" ht="13.9" hidden="1" customHeight="1" x14ac:dyDescent="0.3"/>
    <row r="71" ht="13.9" hidden="1" customHeight="1" x14ac:dyDescent="0.3"/>
    <row r="72" ht="13.9" hidden="1" customHeight="1" x14ac:dyDescent="0.3"/>
    <row r="73" ht="13.9" hidden="1" customHeight="1" x14ac:dyDescent="0.3"/>
    <row r="74" ht="31.15" hidden="1" customHeight="1" x14ac:dyDescent="0.3"/>
    <row r="75" ht="13.9" hidden="1" customHeight="1" x14ac:dyDescent="0.3"/>
    <row r="76" ht="13.9" hidden="1" customHeight="1" x14ac:dyDescent="0.3"/>
    <row r="78" ht="31.15" hidden="1" customHeight="1" x14ac:dyDescent="0.3"/>
    <row r="79" ht="78.400000000000006" hidden="1" customHeight="1" x14ac:dyDescent="0.3"/>
    <row r="82" ht="123.4" hidden="1" customHeight="1"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80" zoomScaleNormal="80" workbookViewId="0">
      <selection activeCell="C1" sqref="C1"/>
    </sheetView>
  </sheetViews>
  <sheetFormatPr defaultColWidth="0" defaultRowHeight="14" zeroHeight="1" x14ac:dyDescent="0.3"/>
  <cols>
    <col min="1" max="1" width="2" customWidth="1"/>
    <col min="2" max="2" width="4.08203125" customWidth="1"/>
    <col min="3" max="3" width="70.58203125" customWidth="1"/>
    <col min="4" max="4" width="16.58203125" customWidth="1"/>
    <col min="5" max="5" width="14.58203125" customWidth="1"/>
    <col min="6" max="6" width="5.58203125" customWidth="1"/>
    <col min="7" max="7" width="2.5" customWidth="1"/>
    <col min="8" max="109" width="8.75" customWidth="1"/>
    <col min="110" max="16384" width="8.75" hidden="1"/>
  </cols>
  <sheetData>
    <row r="1" spans="1:88" ht="22.5" x14ac:dyDescent="0.3">
      <c r="A1" s="26"/>
      <c r="B1" s="1" t="s">
        <v>90</v>
      </c>
      <c r="C1" s="24"/>
      <c r="D1" s="25"/>
      <c r="E1" s="24"/>
      <c r="F1" s="24"/>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26"/>
    </row>
    <row r="2" spans="1:88" ht="14.5" thickBot="1" x14ac:dyDescent="0.35">
      <c r="A2" s="27"/>
      <c r="B2" s="27"/>
      <c r="C2" s="27"/>
      <c r="D2" s="27"/>
      <c r="E2" s="27"/>
      <c r="F2" s="27"/>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26"/>
    </row>
    <row r="3" spans="1:88" ht="16.5" thickBot="1" x14ac:dyDescent="0.35">
      <c r="A3" s="27"/>
      <c r="B3" s="123" t="s">
        <v>3</v>
      </c>
      <c r="C3" s="143"/>
      <c r="D3" s="140" t="str">
        <f>'Cover sheet'!C5</f>
        <v>DCWW</v>
      </c>
      <c r="E3" s="141"/>
      <c r="F3" s="142"/>
      <c r="G3" s="27"/>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27"/>
    </row>
    <row r="4" spans="1:88" ht="16.5" thickBot="1" x14ac:dyDescent="0.35">
      <c r="A4" s="27"/>
      <c r="B4" s="123" t="s">
        <v>5</v>
      </c>
      <c r="C4" s="143"/>
      <c r="D4" s="140" t="str">
        <f>'Cover sheet'!C6</f>
        <v>Tywyn Aberdyfi</v>
      </c>
      <c r="E4" s="141"/>
      <c r="F4" s="142"/>
      <c r="G4" s="27"/>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27"/>
    </row>
    <row r="5" spans="1:88" ht="15.5" thickBot="1" x14ac:dyDescent="0.45">
      <c r="A5" s="27"/>
      <c r="B5" s="27"/>
      <c r="C5" s="29"/>
      <c r="D5" s="29"/>
      <c r="E5" s="27"/>
      <c r="F5" s="27"/>
      <c r="G5" s="27"/>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4.5" thickBot="1" x14ac:dyDescent="0.35">
      <c r="A6" s="26"/>
      <c r="B6" s="20" t="s">
        <v>21</v>
      </c>
      <c r="C6" s="20" t="s">
        <v>93</v>
      </c>
      <c r="D6" s="21" t="s">
        <v>23</v>
      </c>
      <c r="E6" s="21" t="s">
        <v>24</v>
      </c>
      <c r="F6" s="90" t="s">
        <v>25</v>
      </c>
      <c r="G6" s="26"/>
      <c r="H6" s="107"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40.15" customHeight="1" x14ac:dyDescent="0.3">
      <c r="B7" s="93">
        <v>1</v>
      </c>
      <c r="C7" s="91" t="s">
        <v>175</v>
      </c>
      <c r="D7" s="35" t="s">
        <v>176</v>
      </c>
      <c r="E7" s="35" t="s">
        <v>46</v>
      </c>
      <c r="F7" s="35">
        <v>2</v>
      </c>
      <c r="G7" s="36"/>
      <c r="H7" s="108">
        <v>1.2450000000000003</v>
      </c>
      <c r="I7" s="108">
        <v>1.2450000000000003</v>
      </c>
      <c r="J7" s="108">
        <v>1.2450000000000003</v>
      </c>
      <c r="K7" s="108">
        <v>1.2450000000000003</v>
      </c>
      <c r="L7" s="108">
        <v>1.2450000000000003</v>
      </c>
      <c r="M7" s="108">
        <v>1.2450000000000003</v>
      </c>
      <c r="N7" s="108">
        <v>1.2450000000000003</v>
      </c>
      <c r="O7" s="108">
        <v>1.2450000000000003</v>
      </c>
      <c r="P7" s="108">
        <v>1.2450000000000003</v>
      </c>
      <c r="Q7" s="108">
        <v>1.2450000000000003</v>
      </c>
      <c r="R7" s="108">
        <v>1.2450000000000003</v>
      </c>
      <c r="S7" s="108">
        <v>1.2450000000000003</v>
      </c>
      <c r="T7" s="108">
        <v>1.2450000000000003</v>
      </c>
      <c r="U7" s="108">
        <v>1.2450000000000003</v>
      </c>
      <c r="V7" s="108">
        <v>1.2450000000000003</v>
      </c>
      <c r="W7" s="108">
        <v>1.2450000000000003</v>
      </c>
      <c r="X7" s="108">
        <v>1.2450000000000003</v>
      </c>
      <c r="Y7" s="108">
        <v>1.2450000000000003</v>
      </c>
      <c r="Z7" s="108">
        <v>1.2450000000000003</v>
      </c>
      <c r="AA7" s="108">
        <v>1.2450000000000003</v>
      </c>
      <c r="AB7" s="108">
        <v>1.2450000000000003</v>
      </c>
      <c r="AC7" s="108">
        <v>1.2450000000000003</v>
      </c>
      <c r="AD7" s="108">
        <v>1.2450000000000003</v>
      </c>
      <c r="AE7" s="108">
        <v>1.2450000000000003</v>
      </c>
      <c r="AF7" s="108">
        <v>1.2450000000000003</v>
      </c>
      <c r="AG7" s="108">
        <v>1.2450000000000003</v>
      </c>
      <c r="AH7" s="108">
        <v>1.2450000000000003</v>
      </c>
      <c r="AI7" s="108">
        <v>1.2450000000000003</v>
      </c>
      <c r="AJ7" s="108">
        <v>1.2450000000000003</v>
      </c>
      <c r="AK7" s="108">
        <v>1.2450000000000003</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40.15" customHeight="1" x14ac:dyDescent="0.3">
      <c r="B8" s="94">
        <f>B7+1</f>
        <v>2</v>
      </c>
      <c r="C8" s="92" t="s">
        <v>177</v>
      </c>
      <c r="D8" s="40" t="s">
        <v>178</v>
      </c>
      <c r="E8" s="41" t="s">
        <v>46</v>
      </c>
      <c r="F8" s="41">
        <v>2</v>
      </c>
      <c r="G8" s="36"/>
      <c r="H8" s="108">
        <v>0</v>
      </c>
      <c r="I8" s="108">
        <v>0</v>
      </c>
      <c r="J8" s="108">
        <v>-0.18933800000000001</v>
      </c>
      <c r="K8" s="108">
        <v>-0.2208943333333333</v>
      </c>
      <c r="L8" s="108">
        <v>-0.2524506666666666</v>
      </c>
      <c r="M8" s="108">
        <v>-0.28400700000000001</v>
      </c>
      <c r="N8" s="108">
        <v>-0.31556333333333331</v>
      </c>
      <c r="O8" s="108">
        <v>-0.34711966666666672</v>
      </c>
      <c r="P8" s="108">
        <v>-0.37867600000000001</v>
      </c>
      <c r="Q8" s="108">
        <v>-0.41023233333333331</v>
      </c>
      <c r="R8" s="108">
        <v>-0.43389958333333334</v>
      </c>
      <c r="S8" s="108">
        <v>-0.44178866666666661</v>
      </c>
      <c r="T8" s="108">
        <v>-0.44967774999999999</v>
      </c>
      <c r="U8" s="108">
        <v>-0.45756683333333337</v>
      </c>
      <c r="V8" s="108">
        <v>-0.46545591666666664</v>
      </c>
      <c r="W8" s="108">
        <v>-0.47334500000000002</v>
      </c>
      <c r="X8" s="108">
        <v>-0.48123408333333328</v>
      </c>
      <c r="Y8" s="108">
        <v>-0.48912316666666666</v>
      </c>
      <c r="Z8" s="108">
        <v>-0.49701225000000004</v>
      </c>
      <c r="AA8" s="108">
        <v>-0.50490133333333331</v>
      </c>
      <c r="AB8" s="108">
        <v>-0.51279041666666669</v>
      </c>
      <c r="AC8" s="108">
        <v>-0.52067950000000007</v>
      </c>
      <c r="AD8" s="108">
        <v>-0.52856858333333334</v>
      </c>
      <c r="AE8" s="108">
        <v>-0.53645766666666672</v>
      </c>
      <c r="AF8" s="108">
        <v>-0.54434674999999999</v>
      </c>
      <c r="AG8" s="108">
        <v>-0.55223583333333337</v>
      </c>
      <c r="AH8" s="108">
        <v>-0.56012491666666664</v>
      </c>
      <c r="AI8" s="108">
        <v>-0.56801400000000002</v>
      </c>
      <c r="AJ8" s="108">
        <v>-0.57590308333333329</v>
      </c>
      <c r="AK8" s="108">
        <v>-0.58379216666666667</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40.15" customHeight="1" x14ac:dyDescent="0.3">
      <c r="B9" s="94">
        <f t="shared" ref="B9:B12" si="0">B8+1</f>
        <v>3</v>
      </c>
      <c r="C9" s="92" t="s">
        <v>179</v>
      </c>
      <c r="D9" s="40" t="s">
        <v>180</v>
      </c>
      <c r="E9" s="41" t="s">
        <v>46</v>
      </c>
      <c r="F9" s="41">
        <v>2</v>
      </c>
      <c r="G9" s="36"/>
      <c r="H9" s="108">
        <v>0</v>
      </c>
      <c r="I9" s="108">
        <v>0</v>
      </c>
      <c r="J9" s="108">
        <v>0</v>
      </c>
      <c r="K9" s="108">
        <v>0</v>
      </c>
      <c r="L9" s="108">
        <v>0</v>
      </c>
      <c r="M9" s="108">
        <v>0</v>
      </c>
      <c r="N9" s="108">
        <v>0</v>
      </c>
      <c r="O9" s="108">
        <v>0</v>
      </c>
      <c r="P9" s="108">
        <v>0</v>
      </c>
      <c r="Q9" s="108">
        <v>0</v>
      </c>
      <c r="R9" s="108">
        <v>0</v>
      </c>
      <c r="S9" s="108">
        <v>0</v>
      </c>
      <c r="T9" s="108">
        <v>0</v>
      </c>
      <c r="U9" s="108">
        <v>0</v>
      </c>
      <c r="V9" s="108">
        <v>0</v>
      </c>
      <c r="W9" s="108">
        <v>0</v>
      </c>
      <c r="X9" s="108">
        <v>0</v>
      </c>
      <c r="Y9" s="108">
        <v>0</v>
      </c>
      <c r="Z9" s="108">
        <v>0</v>
      </c>
      <c r="AA9" s="108">
        <v>0</v>
      </c>
      <c r="AB9" s="108">
        <v>0</v>
      </c>
      <c r="AC9" s="108">
        <v>0</v>
      </c>
      <c r="AD9" s="108">
        <v>0</v>
      </c>
      <c r="AE9" s="108">
        <v>0</v>
      </c>
      <c r="AF9" s="108">
        <v>0</v>
      </c>
      <c r="AG9" s="108">
        <v>0</v>
      </c>
      <c r="AH9" s="108">
        <v>0</v>
      </c>
      <c r="AI9" s="108">
        <v>0</v>
      </c>
      <c r="AJ9" s="108">
        <v>0</v>
      </c>
      <c r="AK9" s="108">
        <v>0</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1:88" ht="40.15" customHeight="1" x14ac:dyDescent="0.3">
      <c r="B10" s="94">
        <f t="shared" si="0"/>
        <v>4</v>
      </c>
      <c r="C10" s="92" t="s">
        <v>181</v>
      </c>
      <c r="D10" s="40" t="s">
        <v>182</v>
      </c>
      <c r="E10" s="41" t="s">
        <v>46</v>
      </c>
      <c r="F10" s="41">
        <v>2</v>
      </c>
      <c r="G10" s="36"/>
      <c r="H10" s="108">
        <v>0</v>
      </c>
      <c r="I10" s="108">
        <v>0</v>
      </c>
      <c r="J10" s="108">
        <v>0</v>
      </c>
      <c r="K10" s="108">
        <v>0</v>
      </c>
      <c r="L10" s="108">
        <v>0</v>
      </c>
      <c r="M10" s="108">
        <v>0</v>
      </c>
      <c r="N10" s="108">
        <v>0</v>
      </c>
      <c r="O10" s="108">
        <v>0</v>
      </c>
      <c r="P10" s="108">
        <v>0</v>
      </c>
      <c r="Q10" s="108">
        <v>0</v>
      </c>
      <c r="R10" s="108">
        <v>0</v>
      </c>
      <c r="S10" s="108">
        <v>0</v>
      </c>
      <c r="T10" s="108">
        <v>0</v>
      </c>
      <c r="U10" s="108">
        <v>0</v>
      </c>
      <c r="V10" s="108">
        <v>0</v>
      </c>
      <c r="W10" s="108">
        <v>0</v>
      </c>
      <c r="X10" s="108">
        <v>0</v>
      </c>
      <c r="Y10" s="108">
        <v>0</v>
      </c>
      <c r="Z10" s="108">
        <v>0</v>
      </c>
      <c r="AA10" s="108">
        <v>0</v>
      </c>
      <c r="AB10" s="108">
        <v>0</v>
      </c>
      <c r="AC10" s="108">
        <v>0</v>
      </c>
      <c r="AD10" s="108">
        <v>0</v>
      </c>
      <c r="AE10" s="108">
        <v>0</v>
      </c>
      <c r="AF10" s="108">
        <v>0</v>
      </c>
      <c r="AG10" s="108">
        <v>0</v>
      </c>
      <c r="AH10" s="108">
        <v>0</v>
      </c>
      <c r="AI10" s="108">
        <v>0</v>
      </c>
      <c r="AJ10" s="108">
        <v>0</v>
      </c>
      <c r="AK10" s="108">
        <v>0</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1:88" ht="40.15" customHeight="1" x14ac:dyDescent="0.3">
      <c r="B11" s="94">
        <f t="shared" si="0"/>
        <v>5</v>
      </c>
      <c r="C11" s="92" t="s">
        <v>183</v>
      </c>
      <c r="D11" s="40" t="s">
        <v>184</v>
      </c>
      <c r="E11" s="41" t="s">
        <v>46</v>
      </c>
      <c r="F11" s="41">
        <v>2</v>
      </c>
      <c r="G11" s="36"/>
      <c r="H11" s="108">
        <v>8.6423666288308748E-2</v>
      </c>
      <c r="I11" s="108">
        <v>7.7879084919411257E-2</v>
      </c>
      <c r="J11" s="108">
        <v>0.11041506347615451</v>
      </c>
      <c r="K11" s="108">
        <v>0.10891126835622059</v>
      </c>
      <c r="L11" s="108">
        <v>0.10740747323628666</v>
      </c>
      <c r="M11" s="108">
        <v>0.10590367811635273</v>
      </c>
      <c r="N11" s="108">
        <v>0.10439988299641881</v>
      </c>
      <c r="O11" s="108">
        <v>0.10289608787648488</v>
      </c>
      <c r="P11" s="108">
        <v>0.10139229275655096</v>
      </c>
      <c r="Q11" s="108">
        <v>9.988849763661703E-2</v>
      </c>
      <c r="R11" s="108">
        <v>9.8760651296666571E-2</v>
      </c>
      <c r="S11" s="108">
        <v>9.8384702516683104E-2</v>
      </c>
      <c r="T11" s="108">
        <v>9.8008753736699608E-2</v>
      </c>
      <c r="U11" s="108">
        <v>9.7632804956716127E-2</v>
      </c>
      <c r="V11" s="108">
        <v>9.7256856176732645E-2</v>
      </c>
      <c r="W11" s="108">
        <v>9.6880907396749164E-2</v>
      </c>
      <c r="X11" s="108">
        <v>9.6504958616765682E-2</v>
      </c>
      <c r="Y11" s="108">
        <v>9.61290098367822E-2</v>
      </c>
      <c r="Z11" s="108">
        <v>9.5753061056798705E-2</v>
      </c>
      <c r="AA11" s="108">
        <v>9.5377112276815237E-2</v>
      </c>
      <c r="AB11" s="108">
        <v>9.5001163496831742E-2</v>
      </c>
      <c r="AC11" s="108">
        <v>9.462521471684826E-2</v>
      </c>
      <c r="AD11" s="108">
        <v>9.4249265936864779E-2</v>
      </c>
      <c r="AE11" s="108">
        <v>9.3873317156881297E-2</v>
      </c>
      <c r="AF11" s="108">
        <v>9.3497368376897816E-2</v>
      </c>
      <c r="AG11" s="108">
        <v>9.3121419596914334E-2</v>
      </c>
      <c r="AH11" s="108">
        <v>9.2745470816930853E-2</v>
      </c>
      <c r="AI11" s="108">
        <v>9.2369522036947371E-2</v>
      </c>
      <c r="AJ11" s="108">
        <v>9.199357325696389E-2</v>
      </c>
      <c r="AK11" s="108">
        <v>9.1617624476980408E-2</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1:88" ht="40.15" customHeight="1" x14ac:dyDescent="0.3">
      <c r="B12" s="94">
        <f t="shared" si="0"/>
        <v>6</v>
      </c>
      <c r="C12" s="92" t="s">
        <v>185</v>
      </c>
      <c r="D12" s="40" t="s">
        <v>186</v>
      </c>
      <c r="E12" s="41" t="s">
        <v>46</v>
      </c>
      <c r="F12" s="41">
        <v>2</v>
      </c>
      <c r="G12" s="36"/>
      <c r="H12" s="108">
        <v>2.8393813733679791E-2</v>
      </c>
      <c r="I12" s="108">
        <v>1.6563143791637328E-2</v>
      </c>
      <c r="J12" s="108">
        <v>3.5976834766971055E-2</v>
      </c>
      <c r="K12" s="108">
        <v>3.4901398699191032E-2</v>
      </c>
      <c r="L12" s="108">
        <v>3.3825962631411008E-2</v>
      </c>
      <c r="M12" s="108">
        <v>3.2750526563630984E-2</v>
      </c>
      <c r="N12" s="108">
        <v>3.167509049585096E-2</v>
      </c>
      <c r="O12" s="108">
        <v>3.059965442807094E-2</v>
      </c>
      <c r="P12" s="108">
        <v>2.9524218360290917E-2</v>
      </c>
      <c r="Q12" s="108">
        <v>2.8448782292510896E-2</v>
      </c>
      <c r="R12" s="108">
        <v>2.7642205241675877E-2</v>
      </c>
      <c r="S12" s="108">
        <v>2.7373346224730876E-2</v>
      </c>
      <c r="T12" s="108">
        <v>2.7104487207785868E-2</v>
      </c>
      <c r="U12" s="108">
        <v>2.6835628190840861E-2</v>
      </c>
      <c r="V12" s="108">
        <v>2.6566769173895857E-2</v>
      </c>
      <c r="W12" s="108">
        <v>2.6297910156950849E-2</v>
      </c>
      <c r="X12" s="108">
        <v>2.6029051140005848E-2</v>
      </c>
      <c r="Y12" s="108">
        <v>2.576019212306084E-2</v>
      </c>
      <c r="Z12" s="108">
        <v>2.5491333106115833E-2</v>
      </c>
      <c r="AA12" s="108">
        <v>2.5222474089170829E-2</v>
      </c>
      <c r="AB12" s="108">
        <v>2.4953615072225821E-2</v>
      </c>
      <c r="AC12" s="108">
        <v>2.4684756055280813E-2</v>
      </c>
      <c r="AD12" s="108">
        <v>2.4415897038335813E-2</v>
      </c>
      <c r="AE12" s="108">
        <v>2.4147038021390805E-2</v>
      </c>
      <c r="AF12" s="108">
        <v>2.3878179004445801E-2</v>
      </c>
      <c r="AG12" s="108">
        <v>2.3609319987500793E-2</v>
      </c>
      <c r="AH12" s="108">
        <v>2.3340460970555789E-2</v>
      </c>
      <c r="AI12" s="108">
        <v>2.3071601953610781E-2</v>
      </c>
      <c r="AJ12" s="108">
        <v>2.2802742936665781E-2</v>
      </c>
      <c r="AK12" s="108">
        <v>2.2533883919720773E-2</v>
      </c>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row>
    <row r="13" spans="1:88" x14ac:dyDescent="0.3"/>
    <row r="14" spans="1:88" x14ac:dyDescent="0.3"/>
    <row r="15" spans="1:88" x14ac:dyDescent="0.3"/>
    <row r="16" spans="1:88" x14ac:dyDescent="0.3">
      <c r="B16" s="53" t="s">
        <v>54</v>
      </c>
      <c r="C16" s="26"/>
    </row>
    <row r="17" spans="2:9" x14ac:dyDescent="0.3">
      <c r="B17" s="26"/>
      <c r="C17" s="26"/>
    </row>
    <row r="18" spans="2:9" x14ac:dyDescent="0.3">
      <c r="B18" s="54"/>
      <c r="C18" s="26" t="s">
        <v>55</v>
      </c>
    </row>
    <row r="19" spans="2:9" x14ac:dyDescent="0.3">
      <c r="B19" s="26"/>
      <c r="C19" s="26"/>
    </row>
    <row r="20" spans="2:9" x14ac:dyDescent="0.3">
      <c r="B20" s="55"/>
      <c r="C20" s="26" t="s">
        <v>56</v>
      </c>
    </row>
    <row r="21" spans="2:9" x14ac:dyDescent="0.3"/>
    <row r="22" spans="2:9" x14ac:dyDescent="0.3"/>
    <row r="23" spans="2:9" x14ac:dyDescent="0.3"/>
    <row r="24" spans="2:9" s="26" customFormat="1" ht="14.5" x14ac:dyDescent="0.35">
      <c r="B24" s="136" t="s">
        <v>187</v>
      </c>
      <c r="C24" s="137"/>
      <c r="D24" s="137"/>
      <c r="E24" s="137"/>
      <c r="F24" s="137"/>
      <c r="G24" s="137"/>
      <c r="H24" s="137"/>
      <c r="I24" s="138"/>
    </row>
    <row r="25" spans="2:9" x14ac:dyDescent="0.3"/>
    <row r="26" spans="2:9" s="6" customFormat="1" ht="13.5" x14ac:dyDescent="0.25">
      <c r="B26" s="56" t="s">
        <v>21</v>
      </c>
      <c r="C26" s="139" t="s">
        <v>59</v>
      </c>
      <c r="D26" s="139"/>
      <c r="E26" s="139"/>
      <c r="F26" s="139"/>
      <c r="G26" s="139"/>
      <c r="H26" s="139"/>
      <c r="I26" s="139"/>
    </row>
    <row r="27" spans="2:9" s="6" customFormat="1" ht="76.150000000000006" customHeight="1" x14ac:dyDescent="0.25">
      <c r="B27" s="57">
        <v>1</v>
      </c>
      <c r="C27" s="133" t="s">
        <v>188</v>
      </c>
      <c r="D27" s="134"/>
      <c r="E27" s="134"/>
      <c r="F27" s="134"/>
      <c r="G27" s="134"/>
      <c r="H27" s="134"/>
      <c r="I27" s="134"/>
    </row>
    <row r="28" spans="2:9" s="6" customFormat="1" ht="55.9" customHeight="1" x14ac:dyDescent="0.25">
      <c r="B28" s="57">
        <f>B27+1</f>
        <v>2</v>
      </c>
      <c r="C28" s="133" t="s">
        <v>189</v>
      </c>
      <c r="D28" s="134"/>
      <c r="E28" s="134"/>
      <c r="F28" s="134"/>
      <c r="G28" s="134"/>
      <c r="H28" s="134"/>
      <c r="I28" s="134"/>
    </row>
    <row r="29" spans="2:9" s="6" customFormat="1" ht="58.15" customHeight="1" x14ac:dyDescent="0.25">
      <c r="B29" s="57">
        <f t="shared" ref="B29:B32" si="1">B28+1</f>
        <v>3</v>
      </c>
      <c r="C29" s="133" t="s">
        <v>190</v>
      </c>
      <c r="D29" s="134"/>
      <c r="E29" s="134"/>
      <c r="F29" s="134"/>
      <c r="G29" s="134"/>
      <c r="H29" s="134"/>
      <c r="I29" s="134"/>
    </row>
    <row r="30" spans="2:9" s="6" customFormat="1" ht="41.65" customHeight="1" x14ac:dyDescent="0.25">
      <c r="B30" s="57">
        <f t="shared" si="1"/>
        <v>4</v>
      </c>
      <c r="C30" s="133" t="s">
        <v>191</v>
      </c>
      <c r="D30" s="134"/>
      <c r="E30" s="134"/>
      <c r="F30" s="134"/>
      <c r="G30" s="134"/>
      <c r="H30" s="134"/>
      <c r="I30" s="134"/>
    </row>
    <row r="31" spans="2:9" s="6" customFormat="1" ht="94.9" customHeight="1" x14ac:dyDescent="0.25">
      <c r="B31" s="57">
        <f t="shared" si="1"/>
        <v>5</v>
      </c>
      <c r="C31" s="133" t="s">
        <v>192</v>
      </c>
      <c r="D31" s="134"/>
      <c r="E31" s="134"/>
      <c r="F31" s="134"/>
      <c r="G31" s="134"/>
      <c r="H31" s="134"/>
      <c r="I31" s="134"/>
    </row>
    <row r="32" spans="2:9" s="6" customFormat="1" ht="82.5" customHeight="1" x14ac:dyDescent="0.25">
      <c r="B32" s="57">
        <f t="shared" si="1"/>
        <v>6</v>
      </c>
      <c r="C32" s="133" t="s">
        <v>193</v>
      </c>
      <c r="D32" s="134"/>
      <c r="E32" s="134"/>
      <c r="F32" s="134"/>
      <c r="G32" s="134"/>
      <c r="H32" s="134"/>
      <c r="I32" s="134"/>
    </row>
    <row r="33" s="6" customFormat="1" ht="12.5" x14ac:dyDescent="0.25"/>
    <row r="34" s="6" customFormat="1" ht="12.5" x14ac:dyDescent="0.25"/>
    <row r="35" s="6" customFormat="1" ht="12.5" x14ac:dyDescent="0.25"/>
    <row r="36" s="6" customFormat="1" ht="12.5" x14ac:dyDescent="0.25"/>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60" zoomScaleNormal="60" workbookViewId="0">
      <selection activeCell="B1" sqref="B1:F1"/>
    </sheetView>
  </sheetViews>
  <sheetFormatPr defaultColWidth="0" defaultRowHeight="14" zeroHeight="1" x14ac:dyDescent="0.3"/>
  <cols>
    <col min="1" max="1" width="1.7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10" width="0" hidden="1" customWidth="1"/>
    <col min="111" max="16384" width="8.75" hidden="1"/>
  </cols>
  <sheetData>
    <row r="1" spans="2:88" ht="22.5" customHeight="1" x14ac:dyDescent="0.5">
      <c r="B1" s="145" t="s">
        <v>194</v>
      </c>
      <c r="C1" s="145"/>
      <c r="D1" s="145"/>
      <c r="E1" s="145"/>
      <c r="F1" s="145"/>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5" thickBot="1" x14ac:dyDescent="0.35">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customHeight="1" thickBot="1" x14ac:dyDescent="0.35">
      <c r="B3" s="123" t="s">
        <v>3</v>
      </c>
      <c r="C3" s="143"/>
      <c r="D3" s="140" t="str">
        <f>'Cover sheet'!C5</f>
        <v>DCWW</v>
      </c>
      <c r="E3" s="141"/>
      <c r="F3" s="142"/>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4.65" customHeight="1" thickBot="1" x14ac:dyDescent="0.45">
      <c r="B4" s="146" t="s">
        <v>5</v>
      </c>
      <c r="C4" s="147"/>
      <c r="D4" s="140" t="str">
        <f>'Cover sheet'!C6</f>
        <v>Tywyn Aberdyfi</v>
      </c>
      <c r="E4" s="141"/>
      <c r="F4" s="142"/>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5" thickBot="1" x14ac:dyDescent="0.45">
      <c r="C5" s="29"/>
      <c r="D5" s="29"/>
      <c r="E5" s="27"/>
      <c r="F5" s="27"/>
      <c r="G5" s="43"/>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4.5" thickBot="1" x14ac:dyDescent="0.35">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2:88" ht="50" x14ac:dyDescent="0.3">
      <c r="B7" s="68">
        <v>1</v>
      </c>
      <c r="C7" s="34" t="s">
        <v>195</v>
      </c>
      <c r="D7" s="35" t="s">
        <v>196</v>
      </c>
      <c r="E7" s="35" t="s">
        <v>46</v>
      </c>
      <c r="F7" s="95">
        <v>2</v>
      </c>
      <c r="G7" s="43"/>
      <c r="H7" s="106">
        <v>0.28248152858894882</v>
      </c>
      <c r="I7" s="106">
        <v>0.34098985018437633</v>
      </c>
      <c r="J7" s="106">
        <v>0.39474246018199011</v>
      </c>
      <c r="K7" s="106">
        <v>0.39058491192796346</v>
      </c>
      <c r="L7" s="106">
        <v>0.3898947330969188</v>
      </c>
      <c r="M7" s="106">
        <v>0.38922802873012352</v>
      </c>
      <c r="N7" s="106">
        <v>0.38859832712446091</v>
      </c>
      <c r="O7" s="106">
        <v>0.3879750926533504</v>
      </c>
      <c r="P7" s="106">
        <v>0.38735630203759741</v>
      </c>
      <c r="Q7" s="106">
        <v>0.38674274671869896</v>
      </c>
      <c r="R7" s="106">
        <v>0.38613394198117706</v>
      </c>
      <c r="S7" s="106">
        <v>0.38552925538818472</v>
      </c>
      <c r="T7" s="106">
        <v>0.38492859678132485</v>
      </c>
      <c r="U7" s="106">
        <v>0.38433162322457459</v>
      </c>
      <c r="V7" s="106">
        <v>0.38373801932976181</v>
      </c>
      <c r="W7" s="106">
        <v>0.38314751318052814</v>
      </c>
      <c r="X7" s="106">
        <v>0.38256167412987718</v>
      </c>
      <c r="Y7" s="106">
        <v>0.38197843815010085</v>
      </c>
      <c r="Z7" s="106">
        <v>0.38139754620334931</v>
      </c>
      <c r="AA7" s="106">
        <v>0.38081888883506021</v>
      </c>
      <c r="AB7" s="106">
        <v>0.38024225322745492</v>
      </c>
      <c r="AC7" s="106">
        <v>0.37966675936970251</v>
      </c>
      <c r="AD7" s="106">
        <v>0.37909305876027927</v>
      </c>
      <c r="AE7" s="106">
        <v>0.37852097271128027</v>
      </c>
      <c r="AF7" s="106">
        <v>0.37795045899282426</v>
      </c>
      <c r="AG7" s="106">
        <v>0.37738147207597228</v>
      </c>
      <c r="AH7" s="106">
        <v>0.37680830568191226</v>
      </c>
      <c r="AI7" s="106">
        <v>0.37623661379991896</v>
      </c>
      <c r="AJ7" s="106">
        <v>0.375666234264462</v>
      </c>
      <c r="AK7" s="106">
        <v>0.37509702549646978</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2:88" ht="37.5" x14ac:dyDescent="0.3">
      <c r="B8" s="68">
        <v>2</v>
      </c>
      <c r="C8" s="98" t="s">
        <v>197</v>
      </c>
      <c r="D8" s="30" t="s">
        <v>198</v>
      </c>
      <c r="E8" s="30" t="s">
        <v>46</v>
      </c>
      <c r="F8" s="30">
        <v>2</v>
      </c>
      <c r="G8" s="43"/>
      <c r="H8" s="106">
        <v>1.27729963367309E-2</v>
      </c>
      <c r="I8" s="106">
        <v>3.1449147059610404E-2</v>
      </c>
      <c r="J8" s="106">
        <v>4.4669387615098595E-2</v>
      </c>
      <c r="K8" s="106">
        <v>4.4273896235237815E-2</v>
      </c>
      <c r="L8" s="106">
        <v>4.3901160857298775E-2</v>
      </c>
      <c r="M8" s="106">
        <v>4.3549041010512463E-2</v>
      </c>
      <c r="N8" s="106">
        <v>4.321679558918385E-2</v>
      </c>
      <c r="O8" s="106">
        <v>4.2901211768775496E-2</v>
      </c>
      <c r="P8" s="106">
        <v>4.2600972315432396E-2</v>
      </c>
      <c r="Q8" s="106">
        <v>4.2315057220757277E-2</v>
      </c>
      <c r="R8" s="106">
        <v>4.2042492963838378E-2</v>
      </c>
      <c r="S8" s="106">
        <v>4.1782397144121471E-2</v>
      </c>
      <c r="T8" s="106">
        <v>4.153400116608353E-2</v>
      </c>
      <c r="U8" s="106">
        <v>4.1296594760777822E-2</v>
      </c>
      <c r="V8" s="106">
        <v>4.1069531529369242E-2</v>
      </c>
      <c r="W8" s="106">
        <v>4.085222167557126E-2</v>
      </c>
      <c r="X8" s="106">
        <v>4.0644117051260288E-2</v>
      </c>
      <c r="Y8" s="106">
        <v>4.0444725826965018E-2</v>
      </c>
      <c r="Z8" s="106">
        <v>4.025358534107118E-2</v>
      </c>
      <c r="AA8" s="106">
        <v>4.0070273870376573E-2</v>
      </c>
      <c r="AB8" s="106">
        <v>3.9894393736204743E-2</v>
      </c>
      <c r="AC8" s="106">
        <v>3.9725538815505931E-2</v>
      </c>
      <c r="AD8" s="106">
        <v>3.9563407480352482E-2</v>
      </c>
      <c r="AE8" s="106">
        <v>3.940767601401169E-2</v>
      </c>
      <c r="AF8" s="106">
        <v>3.9258047557700196E-2</v>
      </c>
      <c r="AG8" s="106">
        <v>3.911424303876021E-2</v>
      </c>
      <c r="AH8" s="106">
        <v>3.8975992711149862E-2</v>
      </c>
      <c r="AI8" s="106">
        <v>3.8843056235081247E-2</v>
      </c>
      <c r="AJ8" s="106">
        <v>3.8715193939967037E-2</v>
      </c>
      <c r="AK8" s="106">
        <v>3.8592180081218147E-2</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2:88" ht="37.5" x14ac:dyDescent="0.3">
      <c r="B9" s="68">
        <v>3</v>
      </c>
      <c r="C9" s="98" t="s">
        <v>199</v>
      </c>
      <c r="D9" s="30" t="s">
        <v>200</v>
      </c>
      <c r="E9" s="30" t="s">
        <v>46</v>
      </c>
      <c r="F9" s="30">
        <v>2</v>
      </c>
      <c r="G9" s="43"/>
      <c r="H9" s="106">
        <v>0.3263190113915313</v>
      </c>
      <c r="I9" s="106">
        <v>0.3411327897668418</v>
      </c>
      <c r="J9" s="106">
        <v>0.29764344430545453</v>
      </c>
      <c r="K9" s="106">
        <v>0.305960527292297</v>
      </c>
      <c r="L9" s="106">
        <v>0.31398310349917141</v>
      </c>
      <c r="M9" s="106">
        <v>0.32170701382392797</v>
      </c>
      <c r="N9" s="106">
        <v>0.32925169215915268</v>
      </c>
      <c r="O9" s="106">
        <v>0.33647688471488063</v>
      </c>
      <c r="P9" s="106">
        <v>0.34423690802793117</v>
      </c>
      <c r="Q9" s="106">
        <v>0.35172033601083386</v>
      </c>
      <c r="R9" s="106">
        <v>0.35893241648126722</v>
      </c>
      <c r="S9" s="106">
        <v>0.3658400920090763</v>
      </c>
      <c r="T9" s="106">
        <v>0.37242840424084972</v>
      </c>
      <c r="U9" s="106">
        <v>0.37871281378516769</v>
      </c>
      <c r="V9" s="106">
        <v>0.38477706723851085</v>
      </c>
      <c r="W9" s="106">
        <v>0.39061934451245012</v>
      </c>
      <c r="X9" s="106">
        <v>0.39629173411504515</v>
      </c>
      <c r="Y9" s="106">
        <v>0.40175078255833208</v>
      </c>
      <c r="Z9" s="106">
        <v>0.40704203588424509</v>
      </c>
      <c r="AA9" s="106">
        <v>0.41214165113577572</v>
      </c>
      <c r="AB9" s="106">
        <v>0.41709152024150431</v>
      </c>
      <c r="AC9" s="106">
        <v>0.42233669222600989</v>
      </c>
      <c r="AD9" s="106">
        <v>0.42744407686952163</v>
      </c>
      <c r="AE9" s="106">
        <v>0.43245959297691716</v>
      </c>
      <c r="AF9" s="106">
        <v>0.43735531766077368</v>
      </c>
      <c r="AG9" s="106">
        <v>0.44209116117063241</v>
      </c>
      <c r="AH9" s="106">
        <v>0.4467207834952428</v>
      </c>
      <c r="AI9" s="106">
        <v>0.45114354411700724</v>
      </c>
      <c r="AJ9" s="106">
        <v>0.45542949448003528</v>
      </c>
      <c r="AK9" s="106">
        <v>0.45966083808834701</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2:88" ht="37.5" x14ac:dyDescent="0.3">
      <c r="B10" s="68">
        <v>4</v>
      </c>
      <c r="C10" s="98" t="s">
        <v>201</v>
      </c>
      <c r="D10" s="30" t="s">
        <v>202</v>
      </c>
      <c r="E10" s="30" t="s">
        <v>46</v>
      </c>
      <c r="F10" s="30">
        <v>2</v>
      </c>
      <c r="G10" s="43"/>
      <c r="H10" s="106">
        <v>0.3954529370016725</v>
      </c>
      <c r="I10" s="106">
        <v>0.50577866633378954</v>
      </c>
      <c r="J10" s="106">
        <v>0.27493428711448131</v>
      </c>
      <c r="K10" s="106">
        <v>0.26379663656628982</v>
      </c>
      <c r="L10" s="106">
        <v>0.25317024873351079</v>
      </c>
      <c r="M10" s="106">
        <v>0.24300064490864254</v>
      </c>
      <c r="N10" s="106">
        <v>0.23333439742457568</v>
      </c>
      <c r="O10" s="106">
        <v>0.2240467836933952</v>
      </c>
      <c r="P10" s="106">
        <v>0.21536325961946062</v>
      </c>
      <c r="Q10" s="106">
        <v>0.20701893551734699</v>
      </c>
      <c r="R10" s="106">
        <v>0.19900240316580206</v>
      </c>
      <c r="S10" s="106">
        <v>0.19143274920383738</v>
      </c>
      <c r="T10" s="106">
        <v>0.18415912869705545</v>
      </c>
      <c r="U10" s="106">
        <v>0.17716967279925702</v>
      </c>
      <c r="V10" s="106">
        <v>0.17042553048344575</v>
      </c>
      <c r="W10" s="106">
        <v>0.16392683375302158</v>
      </c>
      <c r="X10" s="106">
        <v>0.15771131592924614</v>
      </c>
      <c r="Y10" s="106">
        <v>0.15174741152110588</v>
      </c>
      <c r="Z10" s="106">
        <v>0.14603731025523198</v>
      </c>
      <c r="AA10" s="106">
        <v>0.14055949572121965</v>
      </c>
      <c r="AB10" s="106">
        <v>0.13531320294335952</v>
      </c>
      <c r="AC10" s="106">
        <v>0.13039604946623939</v>
      </c>
      <c r="AD10" s="106">
        <v>0.12567487222502774</v>
      </c>
      <c r="AE10" s="106">
        <v>0.12114963386731528</v>
      </c>
      <c r="AF10" s="106">
        <v>0.11680338030741776</v>
      </c>
      <c r="AG10" s="106">
        <v>0.11262897231570335</v>
      </c>
      <c r="AH10" s="106">
        <v>0.10862942807686643</v>
      </c>
      <c r="AI10" s="106">
        <v>0.10478589136771531</v>
      </c>
      <c r="AJ10" s="106">
        <v>0.10109355676721787</v>
      </c>
      <c r="AK10" s="106">
        <v>9.7546413832867343E-2</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2:88" ht="37.5" x14ac:dyDescent="0.3">
      <c r="B11" s="68">
        <v>5</v>
      </c>
      <c r="C11" s="98" t="s">
        <v>203</v>
      </c>
      <c r="D11" s="30" t="s">
        <v>204</v>
      </c>
      <c r="E11" s="30" t="s">
        <v>205</v>
      </c>
      <c r="F11" s="30">
        <v>1</v>
      </c>
      <c r="G11" s="43"/>
      <c r="H11" s="106">
        <v>121.25878627632009</v>
      </c>
      <c r="I11" s="106">
        <v>109.53409407914837</v>
      </c>
      <c r="J11" s="106">
        <v>105.82816577599215</v>
      </c>
      <c r="K11" s="106">
        <v>105.77743490305019</v>
      </c>
      <c r="L11" s="106">
        <v>105.72502490954194</v>
      </c>
      <c r="M11" s="106">
        <v>105.65539838355848</v>
      </c>
      <c r="N11" s="106">
        <v>105.60893609974335</v>
      </c>
      <c r="O11" s="106">
        <v>105.55203328948802</v>
      </c>
      <c r="P11" s="106">
        <v>105.74858403194736</v>
      </c>
      <c r="Q11" s="106">
        <v>105.94068547171783</v>
      </c>
      <c r="R11" s="106">
        <v>106.12695364999193</v>
      </c>
      <c r="S11" s="106">
        <v>106.30306874715065</v>
      </c>
      <c r="T11" s="106">
        <v>106.48068704961041</v>
      </c>
      <c r="U11" s="106">
        <v>106.63206590644509</v>
      </c>
      <c r="V11" s="106">
        <v>106.79210739443127</v>
      </c>
      <c r="W11" s="106">
        <v>106.95360331737889</v>
      </c>
      <c r="X11" s="106">
        <v>107.12659883313029</v>
      </c>
      <c r="Y11" s="106">
        <v>107.29679203552126</v>
      </c>
      <c r="Z11" s="106">
        <v>107.47407193612139</v>
      </c>
      <c r="AA11" s="106">
        <v>107.65077591498866</v>
      </c>
      <c r="AB11" s="106">
        <v>107.83370896887124</v>
      </c>
      <c r="AC11" s="106">
        <v>108.13356338498686</v>
      </c>
      <c r="AD11" s="106">
        <v>108.43861762485672</v>
      </c>
      <c r="AE11" s="106">
        <v>108.75420823105877</v>
      </c>
      <c r="AF11" s="106">
        <v>109.0766893359869</v>
      </c>
      <c r="AG11" s="106">
        <v>109.40298389699331</v>
      </c>
      <c r="AH11" s="106">
        <v>109.71167733975739</v>
      </c>
      <c r="AI11" s="106">
        <v>110.02240402944948</v>
      </c>
      <c r="AJ11" s="106">
        <v>110.30483904031991</v>
      </c>
      <c r="AK11" s="106">
        <v>110.60422249524876</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2:88" ht="37.5" x14ac:dyDescent="0.3">
      <c r="B12" s="68">
        <v>6</v>
      </c>
      <c r="C12" s="98" t="s">
        <v>206</v>
      </c>
      <c r="D12" s="30" t="s">
        <v>207</v>
      </c>
      <c r="E12" s="30" t="s">
        <v>205</v>
      </c>
      <c r="F12" s="30">
        <v>1</v>
      </c>
      <c r="G12" s="43"/>
      <c r="H12" s="112">
        <v>214.36523657253122</v>
      </c>
      <c r="I12" s="112">
        <v>257.28517568311355</v>
      </c>
      <c r="J12" s="112">
        <v>159.66061298116048</v>
      </c>
      <c r="K12" s="112">
        <v>159.93988093187986</v>
      </c>
      <c r="L12" s="112">
        <v>160.28973197422329</v>
      </c>
      <c r="M12" s="112">
        <v>160.68257818631122</v>
      </c>
      <c r="N12" s="112">
        <v>161.16608561111096</v>
      </c>
      <c r="O12" s="112">
        <v>161.67080693935506</v>
      </c>
      <c r="P12" s="112">
        <v>162.37586165276335</v>
      </c>
      <c r="Q12" s="112">
        <v>163.10111271764671</v>
      </c>
      <c r="R12" s="112">
        <v>163.84227347701287</v>
      </c>
      <c r="S12" s="112">
        <v>164.71331458622552</v>
      </c>
      <c r="T12" s="112">
        <v>165.60319042263279</v>
      </c>
      <c r="U12" s="112">
        <v>166.49568505993483</v>
      </c>
      <c r="V12" s="112">
        <v>167.37237842351436</v>
      </c>
      <c r="W12" s="112">
        <v>168.23850635929523</v>
      </c>
      <c r="X12" s="112">
        <v>169.14102905404482</v>
      </c>
      <c r="Y12" s="112">
        <v>170.05759382949867</v>
      </c>
      <c r="Z12" s="112">
        <v>171.00200420233466</v>
      </c>
      <c r="AA12" s="112">
        <v>171.96186001480777</v>
      </c>
      <c r="AB12" s="112">
        <v>172.94770551230158</v>
      </c>
      <c r="AC12" s="112">
        <v>174.1031460242861</v>
      </c>
      <c r="AD12" s="112">
        <v>175.27642883934146</v>
      </c>
      <c r="AE12" s="112">
        <v>176.4786013470756</v>
      </c>
      <c r="AF12" s="112">
        <v>177.69839098366893</v>
      </c>
      <c r="AG12" s="112">
        <v>178.93633414555401</v>
      </c>
      <c r="AH12" s="112">
        <v>180.19999813933961</v>
      </c>
      <c r="AI12" s="112">
        <v>181.48156240382468</v>
      </c>
      <c r="AJ12" s="112">
        <v>182.77313950664058</v>
      </c>
      <c r="AK12" s="112">
        <v>184.07897570470712</v>
      </c>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42"/>
    </row>
    <row r="13" spans="2:88" ht="37.5" x14ac:dyDescent="0.3">
      <c r="B13" s="68">
        <v>7</v>
      </c>
      <c r="C13" s="98" t="s">
        <v>208</v>
      </c>
      <c r="D13" s="30" t="s">
        <v>209</v>
      </c>
      <c r="E13" s="30" t="s">
        <v>205</v>
      </c>
      <c r="F13" s="30">
        <v>1</v>
      </c>
      <c r="G13" s="43"/>
      <c r="H13" s="112">
        <v>159.12577265097104</v>
      </c>
      <c r="I13" s="112">
        <v>166.70739552127807</v>
      </c>
      <c r="J13" s="112">
        <v>126.27118503426684</v>
      </c>
      <c r="K13" s="112">
        <v>125.44627395988086</v>
      </c>
      <c r="L13" s="112">
        <v>124.66929072555189</v>
      </c>
      <c r="M13" s="112">
        <v>123.9162227262474</v>
      </c>
      <c r="N13" s="112">
        <v>123.22717836477523</v>
      </c>
      <c r="O13" s="112">
        <v>122.55625712541224</v>
      </c>
      <c r="P13" s="112">
        <v>122.14171934101202</v>
      </c>
      <c r="Q13" s="112">
        <v>121.749805313566</v>
      </c>
      <c r="R13" s="112">
        <v>121.3772101096105</v>
      </c>
      <c r="S13" s="112">
        <v>121.04891056285032</v>
      </c>
      <c r="T13" s="112">
        <v>120.74359185307485</v>
      </c>
      <c r="U13" s="112">
        <v>120.43312206652271</v>
      </c>
      <c r="V13" s="112">
        <v>120.14019062771843</v>
      </c>
      <c r="W13" s="112">
        <v>119.86032297171</v>
      </c>
      <c r="X13" s="112">
        <v>119.61093242888268</v>
      </c>
      <c r="Y13" s="112">
        <v>119.37526048067504</v>
      </c>
      <c r="Z13" s="112">
        <v>119.16319834834223</v>
      </c>
      <c r="AA13" s="112">
        <v>118.96551691641466</v>
      </c>
      <c r="AB13" s="112">
        <v>118.78885120993156</v>
      </c>
      <c r="AC13" s="112">
        <v>118.74842183064379</v>
      </c>
      <c r="AD13" s="112">
        <v>118.72521089270853</v>
      </c>
      <c r="AE13" s="112">
        <v>118.72460868593453</v>
      </c>
      <c r="AF13" s="112">
        <v>118.7417041173864</v>
      </c>
      <c r="AG13" s="112">
        <v>118.77412908489494</v>
      </c>
      <c r="AH13" s="112">
        <v>118.8017141282225</v>
      </c>
      <c r="AI13" s="112">
        <v>118.84265352144139</v>
      </c>
      <c r="AJ13" s="112">
        <v>118.86602144475769</v>
      </c>
      <c r="AK13" s="112">
        <v>118.91342580984384</v>
      </c>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42"/>
    </row>
    <row r="14" spans="2:88" ht="37.5" x14ac:dyDescent="0.3">
      <c r="B14" s="68">
        <v>8</v>
      </c>
      <c r="C14" s="98" t="s">
        <v>210</v>
      </c>
      <c r="D14" s="30" t="s">
        <v>211</v>
      </c>
      <c r="E14" s="30" t="s">
        <v>46</v>
      </c>
      <c r="F14" s="30">
        <v>2</v>
      </c>
      <c r="G14" s="43"/>
      <c r="H14" s="106">
        <v>3.1246420192526606E-2</v>
      </c>
      <c r="I14" s="106">
        <v>6.9186890395305928E-3</v>
      </c>
      <c r="J14" s="106">
        <v>0.14344856772856002</v>
      </c>
      <c r="K14" s="106">
        <v>0.11229777294541976</v>
      </c>
      <c r="L14" s="106">
        <v>8.8874801943124304E-2</v>
      </c>
      <c r="M14" s="106">
        <v>7.3215866508138855E-2</v>
      </c>
      <c r="N14" s="106">
        <v>7.3215866508138855E-2</v>
      </c>
      <c r="O14" s="106">
        <v>7.3215866508138855E-2</v>
      </c>
      <c r="P14" s="106">
        <v>7.3215866508138855E-2</v>
      </c>
      <c r="Q14" s="106">
        <v>7.3215866508138855E-2</v>
      </c>
      <c r="R14" s="106">
        <v>7.3215866508138855E-2</v>
      </c>
      <c r="S14" s="106">
        <v>7.3215866508138855E-2</v>
      </c>
      <c r="T14" s="106">
        <v>7.3215866508138855E-2</v>
      </c>
      <c r="U14" s="106">
        <v>7.3215866508138855E-2</v>
      </c>
      <c r="V14" s="106">
        <v>7.3215866508138855E-2</v>
      </c>
      <c r="W14" s="106">
        <v>7.3215866508138855E-2</v>
      </c>
      <c r="X14" s="106">
        <v>7.3215866508138855E-2</v>
      </c>
      <c r="Y14" s="106">
        <v>7.3215866508138855E-2</v>
      </c>
      <c r="Z14" s="106">
        <v>7.3215866508138855E-2</v>
      </c>
      <c r="AA14" s="106">
        <v>7.3215866508138855E-2</v>
      </c>
      <c r="AB14" s="106">
        <v>7.3215866508138855E-2</v>
      </c>
      <c r="AC14" s="106">
        <v>7.3215866508138855E-2</v>
      </c>
      <c r="AD14" s="106">
        <v>7.3215866508138855E-2</v>
      </c>
      <c r="AE14" s="106">
        <v>7.3215866508138855E-2</v>
      </c>
      <c r="AF14" s="106">
        <v>7.3215866508138855E-2</v>
      </c>
      <c r="AG14" s="106">
        <v>7.3215866508138855E-2</v>
      </c>
      <c r="AH14" s="106">
        <v>7.3215866508138855E-2</v>
      </c>
      <c r="AI14" s="106">
        <v>7.3215866508138855E-2</v>
      </c>
      <c r="AJ14" s="106">
        <v>7.3215866508138855E-2</v>
      </c>
      <c r="AK14" s="106">
        <v>7.3215866508138855E-2</v>
      </c>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42"/>
    </row>
    <row r="15" spans="2:88" ht="37.5" x14ac:dyDescent="0.3">
      <c r="B15" s="68">
        <v>9</v>
      </c>
      <c r="C15" s="98" t="s">
        <v>212</v>
      </c>
      <c r="D15" s="30" t="s">
        <v>213</v>
      </c>
      <c r="E15" s="30" t="s">
        <v>214</v>
      </c>
      <c r="F15" s="30">
        <v>2</v>
      </c>
      <c r="G15" s="43"/>
      <c r="H15" s="106">
        <v>9.8460438608875389</v>
      </c>
      <c r="I15" s="106">
        <v>170.79663720858107</v>
      </c>
      <c r="J15" s="106">
        <v>45.930888913305196</v>
      </c>
      <c r="K15" s="106">
        <v>35.877019913663581</v>
      </c>
      <c r="L15" s="106">
        <v>28.329786528351118</v>
      </c>
      <c r="M15" s="106">
        <v>23.284531802984194</v>
      </c>
      <c r="N15" s="106">
        <v>23.227965380492183</v>
      </c>
      <c r="O15" s="106">
        <v>23.170054590545096</v>
      </c>
      <c r="P15" s="106">
        <v>23.111763903413799</v>
      </c>
      <c r="Q15" s="106">
        <v>23.05311709336895</v>
      </c>
      <c r="R15" s="106">
        <v>22.994372449523954</v>
      </c>
      <c r="S15" s="106">
        <v>22.935821960951657</v>
      </c>
      <c r="T15" s="106">
        <v>22.8795347789607</v>
      </c>
      <c r="U15" s="106">
        <v>22.827060673241458</v>
      </c>
      <c r="V15" s="106">
        <v>22.774515280455226</v>
      </c>
      <c r="W15" s="106">
        <v>22.721692699408905</v>
      </c>
      <c r="X15" s="106">
        <v>22.66902294884127</v>
      </c>
      <c r="Y15" s="106">
        <v>22.616500788901398</v>
      </c>
      <c r="Z15" s="106">
        <v>22.564089083149959</v>
      </c>
      <c r="AA15" s="106">
        <v>22.511709095633037</v>
      </c>
      <c r="AB15" s="106">
        <v>22.459219913749347</v>
      </c>
      <c r="AC15" s="106">
        <v>22.406215112572099</v>
      </c>
      <c r="AD15" s="106">
        <v>22.352037162672566</v>
      </c>
      <c r="AE15" s="106">
        <v>22.296585460343255</v>
      </c>
      <c r="AF15" s="106">
        <v>22.239390307377011</v>
      </c>
      <c r="AG15" s="106">
        <v>22.182458299702521</v>
      </c>
      <c r="AH15" s="106">
        <v>22.128640543684163</v>
      </c>
      <c r="AI15" s="106">
        <v>22.074862271711744</v>
      </c>
      <c r="AJ15" s="106">
        <v>22.023099682509283</v>
      </c>
      <c r="AK15" s="106">
        <v>21.967182193161911</v>
      </c>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42"/>
    </row>
    <row r="16" spans="2:88" ht="37.5" x14ac:dyDescent="0.3">
      <c r="B16" s="68">
        <v>10</v>
      </c>
      <c r="C16" s="98" t="s">
        <v>215</v>
      </c>
      <c r="D16" s="30" t="s">
        <v>216</v>
      </c>
      <c r="E16" s="30" t="s">
        <v>217</v>
      </c>
      <c r="F16" s="30">
        <v>2</v>
      </c>
      <c r="G16" s="43"/>
      <c r="H16" s="106">
        <v>1.8105</v>
      </c>
      <c r="I16" s="106">
        <v>1.827</v>
      </c>
      <c r="J16" s="106">
        <v>1.8444743628741795</v>
      </c>
      <c r="K16" s="106">
        <v>1.8828669000958003</v>
      </c>
      <c r="L16" s="106">
        <v>1.9202000213546533</v>
      </c>
      <c r="M16" s="106">
        <v>1.9565509579541283</v>
      </c>
      <c r="N16" s="106">
        <v>1.9921901719745614</v>
      </c>
      <c r="O16" s="106">
        <v>2.0269759318162293</v>
      </c>
      <c r="P16" s="106">
        <v>2.0608221293820446</v>
      </c>
      <c r="Q16" s="106">
        <v>2.0937647154596628</v>
      </c>
      <c r="R16" s="106">
        <v>2.1258067010307391</v>
      </c>
      <c r="S16" s="106">
        <v>2.1569445450799418</v>
      </c>
      <c r="T16" s="106">
        <v>2.1869310322299271</v>
      </c>
      <c r="U16" s="106">
        <v>2.2155832163361247</v>
      </c>
      <c r="V16" s="106">
        <v>2.2434587908108612</v>
      </c>
      <c r="W16" s="106">
        <v>2.2706171315520942</v>
      </c>
      <c r="X16" s="106">
        <v>2.2970289730166891</v>
      </c>
      <c r="Y16" s="106">
        <v>2.3227234274612303</v>
      </c>
      <c r="Z16" s="106">
        <v>2.3477330373681298</v>
      </c>
      <c r="AA16" s="106">
        <v>2.3720952768779635</v>
      </c>
      <c r="AB16" s="106">
        <v>2.3958556267850639</v>
      </c>
      <c r="AC16" s="106">
        <v>2.4190966402422709</v>
      </c>
      <c r="AD16" s="106">
        <v>2.4419368376550312</v>
      </c>
      <c r="AE16" s="106">
        <v>2.4644160219397877</v>
      </c>
      <c r="AF16" s="106">
        <v>2.486626644450284</v>
      </c>
      <c r="AG16" s="106">
        <v>2.5083037191269204</v>
      </c>
      <c r="AH16" s="106">
        <v>2.5290528658948217</v>
      </c>
      <c r="AI16" s="106">
        <v>2.5493362595777964</v>
      </c>
      <c r="AJ16" s="106">
        <v>2.5688829066288612</v>
      </c>
      <c r="AK16" s="106">
        <v>2.5886167099399717</v>
      </c>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42"/>
    </row>
    <row r="17" spans="2:88" ht="37.5" x14ac:dyDescent="0.3">
      <c r="B17" s="68">
        <v>11</v>
      </c>
      <c r="C17" s="98" t="s">
        <v>218</v>
      </c>
      <c r="D17" s="30" t="s">
        <v>219</v>
      </c>
      <c r="E17" s="30" t="s">
        <v>217</v>
      </c>
      <c r="F17" s="30">
        <v>2</v>
      </c>
      <c r="G17" s="43"/>
      <c r="H17" s="106">
        <v>3.1735000000000002</v>
      </c>
      <c r="I17" s="106">
        <v>3.1835</v>
      </c>
      <c r="J17" s="106">
        <v>3.1231393757547341</v>
      </c>
      <c r="K17" s="106">
        <v>3.1300752742468365</v>
      </c>
      <c r="L17" s="106">
        <v>3.1371504283727156</v>
      </c>
      <c r="M17" s="106">
        <v>3.1443993432049755</v>
      </c>
      <c r="N17" s="106">
        <v>3.1520568120713923</v>
      </c>
      <c r="O17" s="106">
        <v>3.1599350023981274</v>
      </c>
      <c r="P17" s="106">
        <v>3.1679047438401824</v>
      </c>
      <c r="Q17" s="106">
        <v>3.175963849556763</v>
      </c>
      <c r="R17" s="106">
        <v>3.1840776115485867</v>
      </c>
      <c r="S17" s="106">
        <v>3.1922059140844925</v>
      </c>
      <c r="T17" s="106">
        <v>3.2000592326495148</v>
      </c>
      <c r="U17" s="106">
        <v>3.2074154248849314</v>
      </c>
      <c r="V17" s="106">
        <v>3.214815578137538</v>
      </c>
      <c r="W17" s="106">
        <v>3.2222892667694398</v>
      </c>
      <c r="X17" s="106">
        <v>3.2297760107866185</v>
      </c>
      <c r="Y17" s="106">
        <v>3.2372764996461392</v>
      </c>
      <c r="Z17" s="106">
        <v>3.2447960224910566</v>
      </c>
      <c r="AA17" s="106">
        <v>3.2523459768028777</v>
      </c>
      <c r="AB17" s="106">
        <v>3.2599469967929173</v>
      </c>
      <c r="AC17" s="106">
        <v>3.2676588232457666</v>
      </c>
      <c r="AD17" s="106">
        <v>3.2755791329126738</v>
      </c>
      <c r="AE17" s="106">
        <v>3.2837255120682372</v>
      </c>
      <c r="AF17" s="106">
        <v>3.2921705809467485</v>
      </c>
      <c r="AG17" s="106">
        <v>3.3006200448541234</v>
      </c>
      <c r="AH17" s="106">
        <v>3.3086472873741783</v>
      </c>
      <c r="AI17" s="106">
        <v>3.3167077378309511</v>
      </c>
      <c r="AJ17" s="106">
        <v>3.3245032517510151</v>
      </c>
      <c r="AK17" s="106">
        <v>3.3329657788758169</v>
      </c>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42"/>
    </row>
    <row r="18" spans="2:88" ht="37.5" x14ac:dyDescent="0.3">
      <c r="B18" s="68">
        <v>12</v>
      </c>
      <c r="C18" s="98" t="s">
        <v>220</v>
      </c>
      <c r="D18" s="30" t="s">
        <v>221</v>
      </c>
      <c r="E18" s="30" t="s">
        <v>217</v>
      </c>
      <c r="F18" s="30">
        <v>2</v>
      </c>
      <c r="G18" s="43"/>
      <c r="H18" s="106">
        <v>4.7439322282823184</v>
      </c>
      <c r="I18" s="106">
        <v>5.279435305577632</v>
      </c>
      <c r="J18" s="106">
        <v>4.7436009006381781</v>
      </c>
      <c r="K18" s="106">
        <v>4.7519825525851616</v>
      </c>
      <c r="L18" s="106">
        <v>4.7604208924169775</v>
      </c>
      <c r="M18" s="106">
        <v>4.76925144013628</v>
      </c>
      <c r="N18" s="106">
        <v>4.7783438478610476</v>
      </c>
      <c r="O18" s="106">
        <v>4.7875650061244803</v>
      </c>
      <c r="P18" s="106">
        <v>4.7967828554799956</v>
      </c>
      <c r="Q18" s="106">
        <v>4.8058174322351732</v>
      </c>
      <c r="R18" s="106">
        <v>4.8143834417033009</v>
      </c>
      <c r="S18" s="106">
        <v>4.8225698237204799</v>
      </c>
      <c r="T18" s="106">
        <v>4.8301704058382553</v>
      </c>
      <c r="U18" s="106">
        <v>4.8377536064383726</v>
      </c>
      <c r="V18" s="106">
        <v>4.8446606501713365</v>
      </c>
      <c r="W18" s="106">
        <v>4.8510298486882677</v>
      </c>
      <c r="X18" s="106">
        <v>4.8570178514873055</v>
      </c>
      <c r="Y18" s="106">
        <v>4.8627923757395513</v>
      </c>
      <c r="Z18" s="106">
        <v>4.8683813819292521</v>
      </c>
      <c r="AA18" s="106">
        <v>4.8736837583328683</v>
      </c>
      <c r="AB18" s="106">
        <v>4.8788166013388174</v>
      </c>
      <c r="AC18" s="106">
        <v>4.883874035597624</v>
      </c>
      <c r="AD18" s="106">
        <v>4.8887521389372059</v>
      </c>
      <c r="AE18" s="106">
        <v>4.8936252673887664</v>
      </c>
      <c r="AF18" s="106">
        <v>4.8983063955370465</v>
      </c>
      <c r="AG18" s="106">
        <v>4.9024680701513024</v>
      </c>
      <c r="AH18" s="106">
        <v>4.9073844223984624</v>
      </c>
      <c r="AI18" s="106">
        <v>4.9113408649571983</v>
      </c>
      <c r="AJ18" s="106">
        <v>4.9161059360678028</v>
      </c>
      <c r="AK18" s="106">
        <v>4.9207232083988508</v>
      </c>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42"/>
    </row>
    <row r="19" spans="2:88" ht="37.5" x14ac:dyDescent="0.3">
      <c r="B19" s="68">
        <v>13</v>
      </c>
      <c r="C19" s="98" t="s">
        <v>222</v>
      </c>
      <c r="D19" s="30" t="s">
        <v>223</v>
      </c>
      <c r="E19" s="30" t="s">
        <v>224</v>
      </c>
      <c r="F19" s="30">
        <v>1</v>
      </c>
      <c r="G19" s="43"/>
      <c r="H19" s="112">
        <v>1.472</v>
      </c>
      <c r="I19" s="112">
        <v>1.7046514720929551</v>
      </c>
      <c r="J19" s="112">
        <v>1.524833516550016</v>
      </c>
      <c r="K19" s="112">
        <v>1.5362176435653128</v>
      </c>
      <c r="L19" s="112">
        <v>1.5466142649569457</v>
      </c>
      <c r="M19" s="112">
        <v>1.5562439426767005</v>
      </c>
      <c r="N19" s="112">
        <v>1.5649359047667324</v>
      </c>
      <c r="O19" s="112">
        <v>1.5726788229075424</v>
      </c>
      <c r="P19" s="112">
        <v>1.5795826763830187</v>
      </c>
      <c r="Q19" s="112">
        <v>1.5856481457861056</v>
      </c>
      <c r="R19" s="112">
        <v>1.590974478525089</v>
      </c>
      <c r="S19" s="112">
        <v>1.5955356640474154</v>
      </c>
      <c r="T19" s="112">
        <v>1.5993255092584544</v>
      </c>
      <c r="U19" s="112">
        <v>1.6030021682997648</v>
      </c>
      <c r="V19" s="112">
        <v>1.60602361466473</v>
      </c>
      <c r="W19" s="112">
        <v>1.608475373101298</v>
      </c>
      <c r="X19" s="112">
        <v>1.6104647526027394</v>
      </c>
      <c r="Y19" s="112">
        <v>1.6120276750765519</v>
      </c>
      <c r="Z19" s="112">
        <v>1.6131949241725336</v>
      </c>
      <c r="AA19" s="112">
        <v>1.6139765239923916</v>
      </c>
      <c r="AB19" s="112">
        <v>1.6144186768559372</v>
      </c>
      <c r="AC19" s="112">
        <v>1.6145261409191392</v>
      </c>
      <c r="AD19" s="112">
        <v>1.6142132373152154</v>
      </c>
      <c r="AE19" s="112">
        <v>1.6135611943814832</v>
      </c>
      <c r="AF19" s="112">
        <v>1.6124708809395414</v>
      </c>
      <c r="AG19" s="112">
        <v>1.6110259748693954</v>
      </c>
      <c r="AH19" s="112">
        <v>1.6099982195267148</v>
      </c>
      <c r="AI19" s="112">
        <v>1.6084460322366443</v>
      </c>
      <c r="AJ19" s="112">
        <v>1.6072457230087869</v>
      </c>
      <c r="AK19" s="112">
        <v>1.6054546674878931</v>
      </c>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42"/>
    </row>
    <row r="20" spans="2:88" ht="37.5" x14ac:dyDescent="0.3">
      <c r="B20" s="68">
        <v>14</v>
      </c>
      <c r="C20" s="98" t="s">
        <v>225</v>
      </c>
      <c r="D20" s="30" t="s">
        <v>226</v>
      </c>
      <c r="E20" s="30" t="s">
        <v>224</v>
      </c>
      <c r="F20" s="30">
        <v>1</v>
      </c>
      <c r="G20" s="43"/>
      <c r="H20" s="112">
        <v>2.0468957653631286</v>
      </c>
      <c r="I20" s="112">
        <v>2.2200214862380609</v>
      </c>
      <c r="J20" s="112">
        <v>2.0910778323302548</v>
      </c>
      <c r="K20" s="112">
        <v>2.081928375347263</v>
      </c>
      <c r="L20" s="112">
        <v>2.0724042631184107</v>
      </c>
      <c r="M20" s="112">
        <v>2.0626253868340663</v>
      </c>
      <c r="N20" s="112">
        <v>2.0525844977330268</v>
      </c>
      <c r="O20" s="112">
        <v>2.0422892766532934</v>
      </c>
      <c r="P20" s="112">
        <v>2.0317698387027687</v>
      </c>
      <c r="Q20" s="112">
        <v>2.021118240956961</v>
      </c>
      <c r="R20" s="112">
        <v>2.0104123453666425</v>
      </c>
      <c r="S20" s="112">
        <v>1.9996524948123098</v>
      </c>
      <c r="T20" s="112">
        <v>1.9888671033322021</v>
      </c>
      <c r="U20" s="112">
        <v>1.9782529649033298</v>
      </c>
      <c r="V20" s="112">
        <v>1.9677073341605182</v>
      </c>
      <c r="W20" s="112">
        <v>1.9572598921672981</v>
      </c>
      <c r="X20" s="112">
        <v>1.946937228939041</v>
      </c>
      <c r="Y20" s="112">
        <v>1.9367677156323804</v>
      </c>
      <c r="Z20" s="112">
        <v>1.9267666157555254</v>
      </c>
      <c r="AA20" s="112">
        <v>1.9169410471574977</v>
      </c>
      <c r="AB20" s="112">
        <v>1.907305594790857</v>
      </c>
      <c r="AC20" s="112">
        <v>1.8978720980045238</v>
      </c>
      <c r="AD20" s="112">
        <v>1.8886360475238995</v>
      </c>
      <c r="AE20" s="112">
        <v>1.8796093805833713</v>
      </c>
      <c r="AF20" s="112">
        <v>1.8707841413112327</v>
      </c>
      <c r="AG20" s="112">
        <v>1.8621624367705776</v>
      </c>
      <c r="AH20" s="112">
        <v>1.8538427791863465</v>
      </c>
      <c r="AI20" s="112">
        <v>1.8457152647760993</v>
      </c>
      <c r="AJ20" s="112">
        <v>1.837890863489789</v>
      </c>
      <c r="AK20" s="112">
        <v>1.8303323065012433</v>
      </c>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42"/>
    </row>
    <row r="21" spans="2:88" ht="37.5" x14ac:dyDescent="0.3">
      <c r="B21" s="68">
        <v>15</v>
      </c>
      <c r="C21" s="98" t="s">
        <v>227</v>
      </c>
      <c r="D21" s="30" t="s">
        <v>228</v>
      </c>
      <c r="E21" s="30" t="s">
        <v>229</v>
      </c>
      <c r="F21" s="30">
        <v>0</v>
      </c>
      <c r="G21" s="43"/>
      <c r="H21" s="113">
        <v>64.556962025316452</v>
      </c>
      <c r="I21" s="113">
        <v>66.963173812488876</v>
      </c>
      <c r="J21" s="114">
        <v>0.6656416369199265</v>
      </c>
      <c r="K21" s="114">
        <v>0.67782757302136998</v>
      </c>
      <c r="L21" s="114">
        <v>0.68953628325612526</v>
      </c>
      <c r="M21" s="114">
        <v>0.70078896911933641</v>
      </c>
      <c r="N21" s="114">
        <v>0.71162430050839898</v>
      </c>
      <c r="O21" s="114">
        <v>0.72203905107554589</v>
      </c>
      <c r="P21" s="114">
        <v>0.73203753962786811</v>
      </c>
      <c r="Q21" s="114">
        <v>0.74163583812786438</v>
      </c>
      <c r="R21" s="114">
        <v>0.75084691125665137</v>
      </c>
      <c r="S21" s="114">
        <v>0.75968320000633183</v>
      </c>
      <c r="T21" s="114">
        <v>0.76813920940809444</v>
      </c>
      <c r="U21" s="114">
        <v>0.77621696669044682</v>
      </c>
      <c r="V21" s="114">
        <v>0.7839703705085912</v>
      </c>
      <c r="W21" s="114">
        <v>0.79141421144356772</v>
      </c>
      <c r="X21" s="114">
        <v>0.79855703375495812</v>
      </c>
      <c r="Y21" s="114">
        <v>0.80541106053305322</v>
      </c>
      <c r="Z21" s="114">
        <v>0.81198827351135239</v>
      </c>
      <c r="AA21" s="114">
        <v>0.81830045923331185</v>
      </c>
      <c r="AB21" s="114">
        <v>0.8243593235500366</v>
      </c>
      <c r="AC21" s="114">
        <v>0.83017787484893601</v>
      </c>
      <c r="AD21" s="114">
        <v>0.83577000512566924</v>
      </c>
      <c r="AE21" s="114">
        <v>0.84114491318480666</v>
      </c>
      <c r="AF21" s="114">
        <v>0.84631372690473528</v>
      </c>
      <c r="AG21" s="114">
        <v>0.85127174707260578</v>
      </c>
      <c r="AH21" s="114">
        <v>0.85601088229011302</v>
      </c>
      <c r="AI21" s="114">
        <v>0.86055865181670388</v>
      </c>
      <c r="AJ21" s="114">
        <v>0.86491203557500984</v>
      </c>
      <c r="AK21" s="114">
        <v>0.86911197534772133</v>
      </c>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row>
    <row r="22" spans="2:88" x14ac:dyDescent="0.3"/>
    <row r="23" spans="2:88" x14ac:dyDescent="0.3"/>
    <row r="24" spans="2:88" x14ac:dyDescent="0.3"/>
    <row r="25" spans="2:88" x14ac:dyDescent="0.3">
      <c r="B25" s="53" t="s">
        <v>54</v>
      </c>
      <c r="C25" s="26"/>
    </row>
    <row r="26" spans="2:88" x14ac:dyDescent="0.3">
      <c r="B26" s="26"/>
      <c r="C26" s="26"/>
    </row>
    <row r="27" spans="2:88" x14ac:dyDescent="0.3">
      <c r="B27" s="54"/>
      <c r="C27" s="26" t="s">
        <v>55</v>
      </c>
    </row>
    <row r="28" spans="2:88" x14ac:dyDescent="0.3">
      <c r="B28" s="26"/>
      <c r="C28" s="26"/>
    </row>
    <row r="29" spans="2:88" x14ac:dyDescent="0.3">
      <c r="B29" s="55"/>
      <c r="C29" s="26" t="s">
        <v>56</v>
      </c>
    </row>
    <row r="30" spans="2:88" x14ac:dyDescent="0.3"/>
    <row r="31" spans="2:88" x14ac:dyDescent="0.3"/>
    <row r="32" spans="2:88" x14ac:dyDescent="0.3"/>
    <row r="33" spans="2:9" s="26" customFormat="1" ht="14.5" x14ac:dyDescent="0.35">
      <c r="B33" s="136" t="s">
        <v>230</v>
      </c>
      <c r="C33" s="137"/>
      <c r="D33" s="137"/>
      <c r="E33" s="137"/>
      <c r="F33" s="137"/>
      <c r="G33" s="137"/>
      <c r="H33" s="137"/>
      <c r="I33" s="138"/>
    </row>
    <row r="34" spans="2:9" x14ac:dyDescent="0.3"/>
    <row r="35" spans="2:9" s="6" customFormat="1" ht="13.5" x14ac:dyDescent="0.25">
      <c r="B35" s="56" t="s">
        <v>21</v>
      </c>
      <c r="C35" s="139" t="s">
        <v>59</v>
      </c>
      <c r="D35" s="139"/>
      <c r="E35" s="139"/>
      <c r="F35" s="139"/>
      <c r="G35" s="139"/>
      <c r="H35" s="139"/>
      <c r="I35" s="139"/>
    </row>
    <row r="36" spans="2:9" s="6" customFormat="1" ht="89.65" customHeight="1" x14ac:dyDescent="0.25">
      <c r="B36" s="57">
        <v>1</v>
      </c>
      <c r="C36" s="132" t="s">
        <v>231</v>
      </c>
      <c r="D36" s="119"/>
      <c r="E36" s="119"/>
      <c r="F36" s="119"/>
      <c r="G36" s="119"/>
      <c r="H36" s="119"/>
      <c r="I36" s="119"/>
    </row>
    <row r="37" spans="2:9" s="6" customFormat="1" ht="76.5" customHeight="1" x14ac:dyDescent="0.25">
      <c r="B37" s="57">
        <f>B36+1</f>
        <v>2</v>
      </c>
      <c r="C37" s="120" t="s">
        <v>232</v>
      </c>
      <c r="D37" s="121"/>
      <c r="E37" s="121"/>
      <c r="F37" s="121"/>
      <c r="G37" s="121"/>
      <c r="H37" s="121"/>
      <c r="I37" s="122"/>
    </row>
    <row r="38" spans="2:9" s="6" customFormat="1" ht="58.15" customHeight="1" x14ac:dyDescent="0.25">
      <c r="B38" s="57">
        <f t="shared" ref="B38:B50" si="0">B37+1</f>
        <v>3</v>
      </c>
      <c r="C38" s="120" t="s">
        <v>233</v>
      </c>
      <c r="D38" s="121"/>
      <c r="E38" s="121"/>
      <c r="F38" s="121"/>
      <c r="G38" s="121"/>
      <c r="H38" s="121"/>
      <c r="I38" s="122"/>
    </row>
    <row r="39" spans="2:9" s="6" customFormat="1" ht="73.150000000000006" customHeight="1" x14ac:dyDescent="0.25">
      <c r="B39" s="57">
        <f t="shared" si="0"/>
        <v>4</v>
      </c>
      <c r="C39" s="120" t="s">
        <v>234</v>
      </c>
      <c r="D39" s="121"/>
      <c r="E39" s="121"/>
      <c r="F39" s="121"/>
      <c r="G39" s="121"/>
      <c r="H39" s="121"/>
      <c r="I39" s="122"/>
    </row>
    <row r="40" spans="2:9" s="6" customFormat="1" ht="59.65" customHeight="1" x14ac:dyDescent="0.25">
      <c r="B40" s="57">
        <f t="shared" si="0"/>
        <v>5</v>
      </c>
      <c r="C40" s="120" t="s">
        <v>235</v>
      </c>
      <c r="D40" s="121"/>
      <c r="E40" s="121"/>
      <c r="F40" s="121"/>
      <c r="G40" s="121"/>
      <c r="H40" s="121"/>
      <c r="I40" s="122"/>
    </row>
    <row r="41" spans="2:9" s="6" customFormat="1" ht="52.15" customHeight="1" x14ac:dyDescent="0.25">
      <c r="B41" s="57">
        <f t="shared" si="0"/>
        <v>6</v>
      </c>
      <c r="C41" s="120" t="s">
        <v>236</v>
      </c>
      <c r="D41" s="121"/>
      <c r="E41" s="121"/>
      <c r="F41" s="121"/>
      <c r="G41" s="121"/>
      <c r="H41" s="121"/>
      <c r="I41" s="122"/>
    </row>
    <row r="42" spans="2:9" s="6" customFormat="1" ht="54.4" customHeight="1" x14ac:dyDescent="0.25">
      <c r="B42" s="57">
        <f t="shared" si="0"/>
        <v>7</v>
      </c>
      <c r="C42" s="120" t="s">
        <v>237</v>
      </c>
      <c r="D42" s="121"/>
      <c r="E42" s="121"/>
      <c r="F42" s="121"/>
      <c r="G42" s="121"/>
      <c r="H42" s="121"/>
      <c r="I42" s="122"/>
    </row>
    <row r="43" spans="2:9" s="6" customFormat="1" ht="67.150000000000006" customHeight="1" x14ac:dyDescent="0.25">
      <c r="B43" s="57">
        <f t="shared" si="0"/>
        <v>8</v>
      </c>
      <c r="C43" s="120" t="s">
        <v>238</v>
      </c>
      <c r="D43" s="121"/>
      <c r="E43" s="121"/>
      <c r="F43" s="121"/>
      <c r="G43" s="121"/>
      <c r="H43" s="121"/>
      <c r="I43" s="122"/>
    </row>
    <row r="44" spans="2:9" s="6" customFormat="1" ht="67.150000000000006" customHeight="1" x14ac:dyDescent="0.25">
      <c r="B44" s="57">
        <f t="shared" si="0"/>
        <v>9</v>
      </c>
      <c r="C44" s="120" t="s">
        <v>239</v>
      </c>
      <c r="D44" s="121"/>
      <c r="E44" s="121"/>
      <c r="F44" s="121"/>
      <c r="G44" s="121"/>
      <c r="H44" s="121"/>
      <c r="I44" s="122"/>
    </row>
    <row r="45" spans="2:9" s="6" customFormat="1" ht="56.65" customHeight="1" x14ac:dyDescent="0.25">
      <c r="B45" s="57">
        <f t="shared" si="0"/>
        <v>10</v>
      </c>
      <c r="C45" s="120" t="s">
        <v>240</v>
      </c>
      <c r="D45" s="121"/>
      <c r="E45" s="121"/>
      <c r="F45" s="121"/>
      <c r="G45" s="121"/>
      <c r="H45" s="121"/>
      <c r="I45" s="122"/>
    </row>
    <row r="46" spans="2:9" s="6" customFormat="1" ht="94.9" customHeight="1" x14ac:dyDescent="0.25">
      <c r="B46" s="57">
        <f t="shared" si="0"/>
        <v>11</v>
      </c>
      <c r="C46" s="120" t="s">
        <v>241</v>
      </c>
      <c r="D46" s="121"/>
      <c r="E46" s="121"/>
      <c r="F46" s="121"/>
      <c r="G46" s="121"/>
      <c r="H46" s="121"/>
      <c r="I46" s="122"/>
    </row>
    <row r="47" spans="2:9" s="6" customFormat="1" ht="47.65" customHeight="1" x14ac:dyDescent="0.25">
      <c r="B47" s="57">
        <f t="shared" si="0"/>
        <v>12</v>
      </c>
      <c r="C47" s="120" t="s">
        <v>242</v>
      </c>
      <c r="D47" s="121"/>
      <c r="E47" s="121"/>
      <c r="F47" s="121"/>
      <c r="G47" s="121"/>
      <c r="H47" s="121"/>
      <c r="I47" s="122"/>
    </row>
    <row r="48" spans="2:9" s="6" customFormat="1" ht="46.9" customHeight="1" x14ac:dyDescent="0.25">
      <c r="B48" s="57">
        <f t="shared" si="0"/>
        <v>13</v>
      </c>
      <c r="C48" s="120" t="s">
        <v>243</v>
      </c>
      <c r="D48" s="121"/>
      <c r="E48" s="121"/>
      <c r="F48" s="121"/>
      <c r="G48" s="121"/>
      <c r="H48" s="121"/>
      <c r="I48" s="122"/>
    </row>
    <row r="49" spans="2:9" s="6" customFormat="1" ht="31.15" customHeight="1" x14ac:dyDescent="0.25">
      <c r="B49" s="57">
        <f t="shared" si="0"/>
        <v>14</v>
      </c>
      <c r="C49" s="120" t="s">
        <v>244</v>
      </c>
      <c r="D49" s="121"/>
      <c r="E49" s="121"/>
      <c r="F49" s="121"/>
      <c r="G49" s="121"/>
      <c r="H49" s="121"/>
      <c r="I49" s="122"/>
    </row>
    <row r="50" spans="2:9" s="6" customFormat="1" ht="48.4" customHeight="1" x14ac:dyDescent="0.25">
      <c r="B50" s="57">
        <f t="shared" si="0"/>
        <v>15</v>
      </c>
      <c r="C50" s="120" t="s">
        <v>245</v>
      </c>
      <c r="D50" s="121"/>
      <c r="E50" s="121"/>
      <c r="F50" s="121"/>
      <c r="G50" s="121"/>
      <c r="H50" s="121"/>
      <c r="I50" s="122"/>
    </row>
    <row r="51" spans="2:9" s="6" customFormat="1" ht="12.5" x14ac:dyDescent="0.25"/>
    <row r="52" spans="2:9" s="6" customFormat="1" ht="12.5" x14ac:dyDescent="0.25"/>
    <row r="53" spans="2:9" s="6" customFormat="1" ht="12.5" x14ac:dyDescent="0.25"/>
    <row r="54" spans="2:9" s="6" customFormat="1" ht="12.5" x14ac:dyDescent="0.25"/>
    <row r="55" spans="2:9" x14ac:dyDescent="0.3"/>
    <row r="56" spans="2:9" x14ac:dyDescent="0.3"/>
    <row r="57" spans="2:9" x14ac:dyDescent="0.3"/>
    <row r="58" spans="2:9" x14ac:dyDescent="0.3"/>
    <row r="59" spans="2:9" x14ac:dyDescent="0.3"/>
    <row r="60" spans="2:9" x14ac:dyDescent="0.3"/>
    <row r="61" spans="2:9" x14ac:dyDescent="0.3"/>
    <row r="62" spans="2:9" x14ac:dyDescent="0.3"/>
    <row r="63" spans="2:9" x14ac:dyDescent="0.3"/>
    <row r="64" spans="2:9" x14ac:dyDescent="0.3"/>
    <row r="65" x14ac:dyDescent="0.3"/>
    <row r="66" x14ac:dyDescent="0.3"/>
    <row r="67" x14ac:dyDescent="0.3"/>
  </sheetData>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90" zoomScaleNormal="90" workbookViewId="0">
      <selection activeCell="B1" sqref="B1:F1"/>
    </sheetView>
  </sheetViews>
  <sheetFormatPr defaultColWidth="0" defaultRowHeight="14" zeroHeight="1" x14ac:dyDescent="0.3"/>
  <cols>
    <col min="1" max="1" width="2.3320312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6384" width="8.75" hidden="1"/>
  </cols>
  <sheetData>
    <row r="1" spans="1:88" ht="22.5" customHeight="1" x14ac:dyDescent="0.3">
      <c r="A1" s="26"/>
      <c r="B1" s="118" t="s">
        <v>246</v>
      </c>
      <c r="C1" s="118"/>
      <c r="D1" s="118"/>
      <c r="E1" s="118"/>
      <c r="F1" s="118"/>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3" t="s">
        <v>3</v>
      </c>
      <c r="C3" s="124"/>
      <c r="D3" s="140" t="str">
        <f>'Cover sheet'!C5</f>
        <v>DCWW</v>
      </c>
      <c r="E3" s="141"/>
      <c r="F3" s="142"/>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97" t="s">
        <v>5</v>
      </c>
      <c r="C4" s="97"/>
      <c r="D4" s="140" t="str">
        <f>'Cover sheet'!C6</f>
        <v>Tywyn Aberdyfi</v>
      </c>
      <c r="E4" s="141"/>
      <c r="F4" s="142"/>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0" x14ac:dyDescent="0.3">
      <c r="B7" s="68">
        <v>1</v>
      </c>
      <c r="C7" s="34" t="s">
        <v>247</v>
      </c>
      <c r="D7" s="35" t="s">
        <v>248</v>
      </c>
      <c r="E7" s="35" t="s">
        <v>46</v>
      </c>
      <c r="F7" s="35">
        <v>2</v>
      </c>
      <c r="G7" s="43"/>
      <c r="H7" s="117">
        <v>1.0812623901311627</v>
      </c>
      <c r="I7" s="117">
        <v>1.2597785448420118</v>
      </c>
      <c r="J7" s="106">
        <v>1.1962244775524296</v>
      </c>
      <c r="K7" s="106">
        <v>1.1577876419052335</v>
      </c>
      <c r="L7" s="106">
        <v>1.1307883038822679</v>
      </c>
      <c r="M7" s="106">
        <v>1.1117582658244944</v>
      </c>
      <c r="N7" s="106">
        <v>1.1087751651150863</v>
      </c>
      <c r="O7" s="106">
        <v>1.1058772139990658</v>
      </c>
      <c r="P7" s="106">
        <v>1.1041390837981242</v>
      </c>
      <c r="Q7" s="106">
        <v>1.1024842733329057</v>
      </c>
      <c r="R7" s="106">
        <v>1.1009047109988102</v>
      </c>
      <c r="S7" s="106">
        <v>1.0994843763751883</v>
      </c>
      <c r="T7" s="106">
        <v>1.0980528424046276</v>
      </c>
      <c r="U7" s="106">
        <v>1.0966097465085216</v>
      </c>
      <c r="V7" s="106">
        <v>1.0952060872278357</v>
      </c>
      <c r="W7" s="106">
        <v>1.0938397007761687</v>
      </c>
      <c r="X7" s="106">
        <v>1.0926006325994941</v>
      </c>
      <c r="Y7" s="106">
        <v>1.0914113225792452</v>
      </c>
      <c r="Z7" s="106">
        <v>1.0903188502310457</v>
      </c>
      <c r="AA7" s="106">
        <v>1.0892774774820979</v>
      </c>
      <c r="AB7" s="106">
        <v>1.0883279872041125</v>
      </c>
      <c r="AC7" s="106">
        <v>1.0880124984536985</v>
      </c>
      <c r="AD7" s="106">
        <v>1.0877664271171401</v>
      </c>
      <c r="AE7" s="106">
        <v>1.0876353785298014</v>
      </c>
      <c r="AF7" s="106">
        <v>1.0875750887329863</v>
      </c>
      <c r="AG7" s="106">
        <v>1.0875341640874798</v>
      </c>
      <c r="AH7" s="106">
        <v>1.0875577303556772</v>
      </c>
      <c r="AI7" s="106">
        <v>1.0875376619885406</v>
      </c>
      <c r="AJ7" s="106">
        <v>1.0875349048661105</v>
      </c>
      <c r="AK7" s="106">
        <v>1.0876374509362079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0" x14ac:dyDescent="0.3">
      <c r="B8" s="68">
        <f>B7+1</f>
        <v>2</v>
      </c>
      <c r="C8" s="98" t="s">
        <v>249</v>
      </c>
      <c r="D8" s="30" t="s">
        <v>250</v>
      </c>
      <c r="E8" s="30" t="s">
        <v>46</v>
      </c>
      <c r="F8" s="30">
        <v>2</v>
      </c>
      <c r="G8" s="43"/>
      <c r="H8" s="106">
        <v>1.3069315129452121</v>
      </c>
      <c r="I8" s="106">
        <v>1.3127761046222848</v>
      </c>
      <c r="J8" s="106">
        <v>0.90927010175687473</v>
      </c>
      <c r="K8" s="106">
        <v>0.8802929996112554</v>
      </c>
      <c r="L8" s="106">
        <v>0.85131589746563607</v>
      </c>
      <c r="M8" s="106">
        <v>0.82233879532001664</v>
      </c>
      <c r="N8" s="106">
        <v>0.7933616931743972</v>
      </c>
      <c r="O8" s="106">
        <v>0.76438459102877776</v>
      </c>
      <c r="P8" s="106">
        <v>0.73540748888315843</v>
      </c>
      <c r="Q8" s="106">
        <v>0.70643038673753911</v>
      </c>
      <c r="R8" s="106">
        <v>0.6846975601283245</v>
      </c>
      <c r="S8" s="106">
        <v>0.67745328459191978</v>
      </c>
      <c r="T8" s="106">
        <v>0.67020900905551484</v>
      </c>
      <c r="U8" s="106">
        <v>0.66296473351911001</v>
      </c>
      <c r="V8" s="106">
        <v>0.65572045798270517</v>
      </c>
      <c r="W8" s="106">
        <v>0.64847618244630034</v>
      </c>
      <c r="X8" s="106">
        <v>0.64123190690989551</v>
      </c>
      <c r="Y8" s="106">
        <v>0.63398763137349068</v>
      </c>
      <c r="Z8" s="106">
        <v>0.62674335583708574</v>
      </c>
      <c r="AA8" s="106">
        <v>0.6194990803006809</v>
      </c>
      <c r="AB8" s="106">
        <v>0.61225480476427607</v>
      </c>
      <c r="AC8" s="106">
        <v>0.60501052922787113</v>
      </c>
      <c r="AD8" s="106">
        <v>0.59776625369146641</v>
      </c>
      <c r="AE8" s="106">
        <v>0.59052197815506147</v>
      </c>
      <c r="AF8" s="106">
        <v>0.58327770261865675</v>
      </c>
      <c r="AG8" s="106">
        <v>0.5760334270822518</v>
      </c>
      <c r="AH8" s="106">
        <v>0.56878915154584708</v>
      </c>
      <c r="AI8" s="106">
        <v>0.56154487600944214</v>
      </c>
      <c r="AJ8" s="106">
        <v>0.55430060047303731</v>
      </c>
      <c r="AK8" s="106">
        <v>0.54705632493663248</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50" x14ac:dyDescent="0.3">
      <c r="B9" s="68">
        <f t="shared" ref="B9:B11" si="0">B8+1</f>
        <v>3</v>
      </c>
      <c r="C9" s="98" t="s">
        <v>251</v>
      </c>
      <c r="D9" s="30" t="s">
        <v>252</v>
      </c>
      <c r="E9" s="30" t="s">
        <v>46</v>
      </c>
      <c r="F9" s="30">
        <v>2</v>
      </c>
      <c r="G9" s="43"/>
      <c r="H9" s="106">
        <f>H8</f>
        <v>1.3069315129452121</v>
      </c>
      <c r="I9" s="106">
        <f>I8</f>
        <v>1.3127761046222848</v>
      </c>
      <c r="J9" s="106">
        <v>0.90927010175687473</v>
      </c>
      <c r="K9" s="106">
        <v>0.8802929996112554</v>
      </c>
      <c r="L9" s="106">
        <v>0.85131589746563607</v>
      </c>
      <c r="M9" s="106">
        <v>0.82233879532001664</v>
      </c>
      <c r="N9" s="106">
        <v>0.7933616931743972</v>
      </c>
      <c r="O9" s="106">
        <v>0.76438459102877776</v>
      </c>
      <c r="P9" s="106">
        <v>0.73540748888315843</v>
      </c>
      <c r="Q9" s="106">
        <v>0.70643038673753911</v>
      </c>
      <c r="R9" s="106">
        <v>0.6846975601283245</v>
      </c>
      <c r="S9" s="106">
        <v>0.67745328459191978</v>
      </c>
      <c r="T9" s="106">
        <v>0.67020900905551484</v>
      </c>
      <c r="U9" s="106">
        <v>0.66296473351911001</v>
      </c>
      <c r="V9" s="106">
        <v>0.65572045798270517</v>
      </c>
      <c r="W9" s="106">
        <v>0.64847618244630034</v>
      </c>
      <c r="X9" s="106">
        <v>0.64123190690989551</v>
      </c>
      <c r="Y9" s="106">
        <v>0.63398763137349068</v>
      </c>
      <c r="Z9" s="106">
        <v>0.62674335583708574</v>
      </c>
      <c r="AA9" s="106">
        <v>0.6194990803006809</v>
      </c>
      <c r="AB9" s="106">
        <v>0.61225480476427607</v>
      </c>
      <c r="AC9" s="106">
        <v>0.60501052922787113</v>
      </c>
      <c r="AD9" s="106">
        <v>0.59776625369146641</v>
      </c>
      <c r="AE9" s="106">
        <v>0.59052197815506147</v>
      </c>
      <c r="AF9" s="106">
        <v>0.58327770261865675</v>
      </c>
      <c r="AG9" s="106">
        <v>0.5760334270822518</v>
      </c>
      <c r="AH9" s="106">
        <v>0.56878915154584708</v>
      </c>
      <c r="AI9" s="106">
        <v>0.56154487600944214</v>
      </c>
      <c r="AJ9" s="106">
        <v>0.55430060047303731</v>
      </c>
      <c r="AK9" s="106">
        <v>0.54705632493663248</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1:88" ht="50" x14ac:dyDescent="0.3">
      <c r="B10" s="68">
        <f t="shared" si="0"/>
        <v>4</v>
      </c>
      <c r="C10" s="98" t="s">
        <v>253</v>
      </c>
      <c r="D10" s="30" t="s">
        <v>254</v>
      </c>
      <c r="E10" s="30" t="s">
        <v>46</v>
      </c>
      <c r="F10" s="30">
        <v>2</v>
      </c>
      <c r="G10" s="43"/>
      <c r="H10" s="106">
        <v>0.20301289365806155</v>
      </c>
      <c r="I10" s="106">
        <v>3.4207205648932003E-2</v>
      </c>
      <c r="J10" s="106">
        <v>0.389435022758998</v>
      </c>
      <c r="K10" s="106">
        <v>0.44835936288061901</v>
      </c>
      <c r="L10" s="106">
        <v>0.50808866647853501</v>
      </c>
      <c r="M10" s="106">
        <v>0.541459489400132</v>
      </c>
      <c r="N10" s="106">
        <v>0.59953434004794093</v>
      </c>
      <c r="O10" s="106">
        <v>0.65869961266204302</v>
      </c>
      <c r="P10" s="106">
        <v>0.716107012104787</v>
      </c>
      <c r="Q10" s="106">
        <v>0.77647100966572413</v>
      </c>
      <c r="R10" s="106">
        <v>0.79363807024995203</v>
      </c>
      <c r="S10" s="106">
        <v>0.80681408184273795</v>
      </c>
      <c r="T10" s="106">
        <v>0.82055158562641484</v>
      </c>
      <c r="U10" s="106">
        <v>0.836602872163138</v>
      </c>
      <c r="V10" s="106">
        <v>0.85032856709108395</v>
      </c>
      <c r="W10" s="106">
        <v>0.83239667845144905</v>
      </c>
      <c r="X10" s="106">
        <v>0.84701071354192992</v>
      </c>
      <c r="Y10" s="106">
        <v>0.86025063546478597</v>
      </c>
      <c r="Z10" s="106">
        <v>0.87433282406083501</v>
      </c>
      <c r="AA10" s="106">
        <v>0.88871900581796803</v>
      </c>
      <c r="AB10" s="106">
        <v>0.86264432592788198</v>
      </c>
      <c r="AC10" s="106">
        <v>0.87590981786566902</v>
      </c>
      <c r="AD10" s="106">
        <v>0.88900656856499805</v>
      </c>
      <c r="AE10" s="106">
        <v>0.90193874832915011</v>
      </c>
      <c r="AF10" s="106">
        <v>0.91442903513289198</v>
      </c>
      <c r="AG10" s="106">
        <v>0.92904685033642598</v>
      </c>
      <c r="AH10" s="106">
        <v>0.94259970281793204</v>
      </c>
      <c r="AI10" s="106">
        <v>0.95500097212964996</v>
      </c>
      <c r="AJ10" s="106">
        <v>0.97027183840131703</v>
      </c>
      <c r="AK10" s="106">
        <v>0.98200359686811689</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1:88" ht="50" x14ac:dyDescent="0.3">
      <c r="B11" s="68">
        <f t="shared" si="0"/>
        <v>5</v>
      </c>
      <c r="C11" s="98" t="s">
        <v>255</v>
      </c>
      <c r="D11" s="30" t="s">
        <v>256</v>
      </c>
      <c r="E11" s="30" t="s">
        <v>46</v>
      </c>
      <c r="F11" s="30">
        <v>2</v>
      </c>
      <c r="G11" s="43"/>
      <c r="H11" s="108">
        <f>H9-H7-H10</f>
        <v>2.2656229155987945E-2</v>
      </c>
      <c r="I11" s="108">
        <f>I9-I7-I10</f>
        <v>1.8790354131340982E-2</v>
      </c>
      <c r="J11" s="108">
        <v>-0.67638939855455282</v>
      </c>
      <c r="K11" s="108">
        <v>-0.72585400517459719</v>
      </c>
      <c r="L11" s="108">
        <v>-0.78756107289516686</v>
      </c>
      <c r="M11" s="108">
        <v>-0.8308789599046098</v>
      </c>
      <c r="N11" s="108">
        <v>-0.91494781198863007</v>
      </c>
      <c r="O11" s="108">
        <v>-1.0001922356323312</v>
      </c>
      <c r="P11" s="108">
        <v>-1.0848386070197527</v>
      </c>
      <c r="Q11" s="108">
        <v>-1.1725248962610908</v>
      </c>
      <c r="R11" s="108">
        <v>-1.2098452211204376</v>
      </c>
      <c r="S11" s="108">
        <v>-1.2288451736260064</v>
      </c>
      <c r="T11" s="108">
        <v>-1.2483954189755275</v>
      </c>
      <c r="U11" s="108">
        <v>-1.2702478851525496</v>
      </c>
      <c r="V11" s="108">
        <v>-1.2898141963362146</v>
      </c>
      <c r="W11" s="108">
        <v>-1.2777601967813172</v>
      </c>
      <c r="X11" s="108">
        <v>-1.2983794392315287</v>
      </c>
      <c r="Y11" s="108">
        <v>-1.3176743266705406</v>
      </c>
      <c r="Z11" s="108">
        <v>-1.3379083184547951</v>
      </c>
      <c r="AA11" s="108">
        <v>-1.358497402999385</v>
      </c>
      <c r="AB11" s="108">
        <v>-1.3387175083677185</v>
      </c>
      <c r="AC11" s="108">
        <v>-1.3589117870914964</v>
      </c>
      <c r="AD11" s="108">
        <v>-1.3790067419906717</v>
      </c>
      <c r="AE11" s="108">
        <v>-1.3990521487038901</v>
      </c>
      <c r="AF11" s="108">
        <v>-1.4187264212472215</v>
      </c>
      <c r="AG11" s="108">
        <v>-1.440547587341654</v>
      </c>
      <c r="AH11" s="108">
        <v>-1.4613682816277622</v>
      </c>
      <c r="AI11" s="108">
        <v>-1.4809937581087484</v>
      </c>
      <c r="AJ11" s="108">
        <v>-1.5035061427943903</v>
      </c>
      <c r="AK11" s="108">
        <v>-1.5225847228676923</v>
      </c>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row>
    <row r="12" spans="1:88" ht="13.9" customHeight="1" x14ac:dyDescent="0.3"/>
    <row r="13" spans="1:88" ht="13.9" customHeight="1" x14ac:dyDescent="0.3"/>
    <row r="14" spans="1:88" ht="13.9" customHeight="1" x14ac:dyDescent="0.3"/>
    <row r="15" spans="1:88" ht="13.9" customHeight="1" x14ac:dyDescent="0.3">
      <c r="B15" s="53" t="s">
        <v>54</v>
      </c>
      <c r="C15" s="26"/>
    </row>
    <row r="16" spans="1:88" ht="13.9" customHeight="1" x14ac:dyDescent="0.3">
      <c r="B16" s="26"/>
      <c r="C16" s="26"/>
    </row>
    <row r="17" spans="2:9" ht="13.9" customHeight="1" x14ac:dyDescent="0.3">
      <c r="B17" s="54"/>
      <c r="C17" s="26" t="s">
        <v>55</v>
      </c>
    </row>
    <row r="18" spans="2:9" ht="13.9" customHeight="1" x14ac:dyDescent="0.3">
      <c r="B18" s="26"/>
      <c r="C18" s="26"/>
    </row>
    <row r="19" spans="2:9" ht="13.9" customHeight="1" x14ac:dyDescent="0.3">
      <c r="B19" s="55"/>
      <c r="C19" s="26" t="s">
        <v>56</v>
      </c>
    </row>
    <row r="20" spans="2:9" ht="13.9" customHeight="1" x14ac:dyDescent="0.3"/>
    <row r="21" spans="2:9" ht="13.9" customHeight="1" x14ac:dyDescent="0.3"/>
    <row r="22" spans="2:9" ht="13.9" customHeight="1" x14ac:dyDescent="0.3"/>
    <row r="23" spans="2:9" s="26" customFormat="1" ht="13.9" customHeight="1" x14ac:dyDescent="0.35">
      <c r="B23" s="136" t="s">
        <v>257</v>
      </c>
      <c r="C23" s="137"/>
      <c r="D23" s="137"/>
      <c r="E23" s="137"/>
      <c r="F23" s="137"/>
      <c r="G23" s="137"/>
      <c r="H23" s="137"/>
      <c r="I23" s="138"/>
    </row>
    <row r="24" spans="2:9" ht="13.9" customHeight="1" x14ac:dyDescent="0.3"/>
    <row r="25" spans="2:9" s="6" customFormat="1" ht="13.5" x14ac:dyDescent="0.25">
      <c r="B25" s="56" t="s">
        <v>21</v>
      </c>
      <c r="C25" s="139" t="s">
        <v>59</v>
      </c>
      <c r="D25" s="139"/>
      <c r="E25" s="139"/>
      <c r="F25" s="139"/>
      <c r="G25" s="139"/>
      <c r="H25" s="139"/>
      <c r="I25" s="139"/>
    </row>
    <row r="26" spans="2:9" s="6" customFormat="1" ht="72.400000000000006" customHeight="1" x14ac:dyDescent="0.25">
      <c r="B26" s="57">
        <v>1</v>
      </c>
      <c r="C26" s="132" t="s">
        <v>258</v>
      </c>
      <c r="D26" s="119"/>
      <c r="E26" s="119"/>
      <c r="F26" s="119"/>
      <c r="G26" s="119"/>
      <c r="H26" s="119"/>
      <c r="I26" s="119"/>
    </row>
    <row r="27" spans="2:9" s="6" customFormat="1" ht="54" customHeight="1" x14ac:dyDescent="0.25">
      <c r="B27" s="57">
        <v>2</v>
      </c>
      <c r="C27" s="132" t="s">
        <v>259</v>
      </c>
      <c r="D27" s="119"/>
      <c r="E27" s="119"/>
      <c r="F27" s="119"/>
      <c r="G27" s="119"/>
      <c r="H27" s="119"/>
      <c r="I27" s="119"/>
    </row>
    <row r="28" spans="2:9" s="6" customFormat="1" ht="54" customHeight="1" x14ac:dyDescent="0.25">
      <c r="B28" s="57">
        <v>3</v>
      </c>
      <c r="C28" s="132" t="s">
        <v>260</v>
      </c>
      <c r="D28" s="119"/>
      <c r="E28" s="119"/>
      <c r="F28" s="119"/>
      <c r="G28" s="119"/>
      <c r="H28" s="119"/>
      <c r="I28" s="119"/>
    </row>
    <row r="29" spans="2:9" s="6" customFormat="1" ht="54" customHeight="1" x14ac:dyDescent="0.25">
      <c r="B29" s="57">
        <v>4</v>
      </c>
      <c r="C29" s="132" t="s">
        <v>261</v>
      </c>
      <c r="D29" s="119"/>
      <c r="E29" s="119"/>
      <c r="F29" s="119"/>
      <c r="G29" s="119"/>
      <c r="H29" s="119"/>
      <c r="I29" s="119"/>
    </row>
    <row r="30" spans="2:9" s="6" customFormat="1" ht="54" customHeight="1" x14ac:dyDescent="0.25">
      <c r="B30" s="57">
        <v>5</v>
      </c>
      <c r="C30" s="132" t="s">
        <v>262</v>
      </c>
      <c r="D30" s="119"/>
      <c r="E30" s="119"/>
      <c r="F30" s="119"/>
      <c r="G30" s="119"/>
      <c r="H30" s="119"/>
      <c r="I30" s="119"/>
    </row>
    <row r="31" spans="2:9" ht="54" customHeight="1" x14ac:dyDescent="0.3"/>
    <row r="32" spans="2:9" ht="54" customHeight="1" x14ac:dyDescent="0.3"/>
    <row r="33" ht="54" customHeight="1" x14ac:dyDescent="0.3"/>
    <row r="34" ht="54" customHeight="1" x14ac:dyDescent="0.3"/>
    <row r="35" ht="54" customHeight="1" x14ac:dyDescent="0.3"/>
    <row r="36" ht="54" customHeight="1" x14ac:dyDescent="0.3"/>
    <row r="37" ht="54" customHeight="1" x14ac:dyDescent="0.3"/>
    <row r="38" ht="54" customHeight="1" x14ac:dyDescent="0.3"/>
    <row r="39" ht="54" customHeight="1" x14ac:dyDescent="0.3"/>
    <row r="40" ht="54" customHeight="1" x14ac:dyDescent="0.3"/>
    <row r="41" ht="54" customHeight="1" x14ac:dyDescent="0.3"/>
    <row r="42" ht="54" customHeight="1" x14ac:dyDescent="0.3"/>
    <row r="43" ht="54" customHeight="1" x14ac:dyDescent="0.3"/>
    <row r="44" ht="54" customHeight="1" x14ac:dyDescent="0.3"/>
    <row r="45" ht="54" customHeight="1" x14ac:dyDescent="0.3"/>
    <row r="46" ht="54" customHeight="1" x14ac:dyDescent="0.3"/>
    <row r="47" ht="54" customHeight="1" x14ac:dyDescent="0.3"/>
    <row r="48" x14ac:dyDescent="0.3"/>
    <row r="49" x14ac:dyDescent="0.3"/>
    <row r="50" x14ac:dyDescent="0.3"/>
    <row r="51" x14ac:dyDescent="0.3"/>
    <row r="52" x14ac:dyDescent="0.3"/>
    <row r="53" x14ac:dyDescent="0.3"/>
  </sheetData>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70" zoomScaleNormal="70" workbookViewId="0">
      <selection activeCell="C1" sqref="C1"/>
    </sheetView>
  </sheetViews>
  <sheetFormatPr defaultColWidth="0" defaultRowHeight="14" zeroHeight="1" x14ac:dyDescent="0.3"/>
  <cols>
    <col min="1" max="1" width="2.58203125" customWidth="1"/>
    <col min="2" max="2" width="4.08203125" customWidth="1"/>
    <col min="3" max="3" width="70.58203125" customWidth="1"/>
    <col min="4" max="4" width="16.58203125" customWidth="1"/>
    <col min="5" max="5" width="14.58203125" customWidth="1"/>
    <col min="6" max="6" width="5.58203125" customWidth="1"/>
    <col min="7" max="7" width="2.58203125" customWidth="1"/>
    <col min="8" max="109" width="8.75" customWidth="1"/>
    <col min="110" max="16384" width="8.75" hidden="1"/>
  </cols>
  <sheetData>
    <row r="1" spans="1:88" ht="22.5" x14ac:dyDescent="0.3">
      <c r="A1" s="26"/>
      <c r="B1" s="1" t="s">
        <v>263</v>
      </c>
      <c r="C1" s="1"/>
      <c r="D1" s="24"/>
      <c r="E1" s="25"/>
      <c r="F1" s="24"/>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3" t="s">
        <v>3</v>
      </c>
      <c r="C3" s="124"/>
      <c r="D3" s="140" t="str">
        <f>'Cover sheet'!C5</f>
        <v>DCWW</v>
      </c>
      <c r="E3" s="141"/>
      <c r="F3" s="142"/>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123" t="s">
        <v>5</v>
      </c>
      <c r="C4" s="124"/>
      <c r="D4" s="140" t="str">
        <f>'Cover sheet'!C6</f>
        <v>Tywyn Aberdyfi</v>
      </c>
      <c r="E4" s="141"/>
      <c r="F4" s="142"/>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1.75" customHeight="1" x14ac:dyDescent="0.3">
      <c r="B7" s="68">
        <v>1</v>
      </c>
      <c r="C7" s="34" t="s">
        <v>264</v>
      </c>
      <c r="D7" s="35" t="s">
        <v>265</v>
      </c>
      <c r="E7" s="35" t="s">
        <v>46</v>
      </c>
      <c r="F7" s="35">
        <v>2</v>
      </c>
      <c r="G7" s="43"/>
      <c r="H7" s="106">
        <v>1.1187746666666669</v>
      </c>
      <c r="I7" s="106">
        <v>1.0872183333333336</v>
      </c>
      <c r="J7" s="106">
        <v>1.6289702423832</v>
      </c>
      <c r="K7" s="106">
        <v>1.626391011195486</v>
      </c>
      <c r="L7" s="106">
        <v>1.6238117800077718</v>
      </c>
      <c r="M7" s="106">
        <v>1.6212325488200579</v>
      </c>
      <c r="N7" s="106">
        <v>1.6186533176323437</v>
      </c>
      <c r="O7" s="106">
        <v>1.6160740864446299</v>
      </c>
      <c r="P7" s="106">
        <v>1.6134948552569159</v>
      </c>
      <c r="Q7" s="106">
        <v>1.6109156240692022</v>
      </c>
      <c r="R7" s="106">
        <v>1.6089812006784165</v>
      </c>
      <c r="S7" s="106">
        <v>1.6083363928814882</v>
      </c>
      <c r="T7" s="106">
        <v>1.6076915850845599</v>
      </c>
      <c r="U7" s="106">
        <v>1.6070467772876311</v>
      </c>
      <c r="V7" s="106">
        <v>1.6064019694907028</v>
      </c>
      <c r="W7" s="106">
        <v>1.605757161693774</v>
      </c>
      <c r="X7" s="106">
        <v>1.6051123538968457</v>
      </c>
      <c r="Y7" s="106">
        <v>1.6044675460999172</v>
      </c>
      <c r="Z7" s="106">
        <v>1.6038227383029886</v>
      </c>
      <c r="AA7" s="106">
        <v>1.6031779305060603</v>
      </c>
      <c r="AB7" s="106">
        <v>1.602533122709132</v>
      </c>
      <c r="AC7" s="106">
        <v>1.6018883149122032</v>
      </c>
      <c r="AD7" s="106">
        <v>1.6012435071152746</v>
      </c>
      <c r="AE7" s="106">
        <v>1.6005986993183465</v>
      </c>
      <c r="AF7" s="106">
        <v>1.5999538915214178</v>
      </c>
      <c r="AG7" s="106">
        <v>1.599309083724489</v>
      </c>
      <c r="AH7" s="106">
        <v>1.5986642759275611</v>
      </c>
      <c r="AI7" s="106">
        <v>1.5980194681306323</v>
      </c>
      <c r="AJ7" s="106">
        <v>1.5973746603337036</v>
      </c>
      <c r="AK7" s="106">
        <v>1.5967298525367752</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7.4" customHeight="1" x14ac:dyDescent="0.3">
      <c r="B8" s="68">
        <v>2</v>
      </c>
      <c r="C8" s="98" t="s">
        <v>183</v>
      </c>
      <c r="D8" s="30" t="s">
        <v>266</v>
      </c>
      <c r="E8" s="30" t="s">
        <v>46</v>
      </c>
      <c r="F8" s="30">
        <v>2</v>
      </c>
      <c r="G8" s="43"/>
      <c r="H8" s="106">
        <v>8.6423666288308748E-2</v>
      </c>
      <c r="I8" s="106">
        <v>7.7879084919411257E-2</v>
      </c>
      <c r="J8" s="106">
        <v>0.11041506347615451</v>
      </c>
      <c r="K8" s="106">
        <v>0.10891126835622059</v>
      </c>
      <c r="L8" s="106">
        <v>0.10740747323628666</v>
      </c>
      <c r="M8" s="106">
        <v>0.10590367811635273</v>
      </c>
      <c r="N8" s="106">
        <v>0.10439988299641881</v>
      </c>
      <c r="O8" s="106">
        <v>0.10289608787648488</v>
      </c>
      <c r="P8" s="106">
        <v>0.10139229275655096</v>
      </c>
      <c r="Q8" s="106">
        <v>9.988849763661703E-2</v>
      </c>
      <c r="R8" s="106">
        <v>9.8760651296666571E-2</v>
      </c>
      <c r="S8" s="106">
        <v>9.8384702516683104E-2</v>
      </c>
      <c r="T8" s="106">
        <v>9.8008753736699608E-2</v>
      </c>
      <c r="U8" s="106">
        <v>9.7632804956716127E-2</v>
      </c>
      <c r="V8" s="106">
        <v>9.7256856176732645E-2</v>
      </c>
      <c r="W8" s="106">
        <v>9.6880907396749164E-2</v>
      </c>
      <c r="X8" s="106">
        <v>9.6504958616765682E-2</v>
      </c>
      <c r="Y8" s="106">
        <v>9.61290098367822E-2</v>
      </c>
      <c r="Z8" s="106">
        <v>9.5753061056798705E-2</v>
      </c>
      <c r="AA8" s="106">
        <v>9.5377112276815237E-2</v>
      </c>
      <c r="AB8" s="106">
        <v>9.5001163496831742E-2</v>
      </c>
      <c r="AC8" s="106">
        <v>9.462521471684826E-2</v>
      </c>
      <c r="AD8" s="106">
        <v>9.4249265936864779E-2</v>
      </c>
      <c r="AE8" s="106">
        <v>9.3873317156881297E-2</v>
      </c>
      <c r="AF8" s="106">
        <v>9.3497368376897816E-2</v>
      </c>
      <c r="AG8" s="106">
        <v>9.3121419596914334E-2</v>
      </c>
      <c r="AH8" s="106">
        <v>9.2745470816930853E-2</v>
      </c>
      <c r="AI8" s="106">
        <v>9.2369522036947371E-2</v>
      </c>
      <c r="AJ8" s="106">
        <v>9.199357325696389E-2</v>
      </c>
      <c r="AK8" s="106">
        <v>9.1617624476980408E-2</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1:88" ht="59.65" customHeight="1" x14ac:dyDescent="0.3">
      <c r="B9" s="68">
        <v>3</v>
      </c>
      <c r="C9" s="98" t="s">
        <v>185</v>
      </c>
      <c r="D9" s="30" t="s">
        <v>267</v>
      </c>
      <c r="E9" s="30" t="s">
        <v>46</v>
      </c>
      <c r="F9" s="30">
        <v>2</v>
      </c>
      <c r="G9" s="43"/>
      <c r="H9" s="106">
        <v>2.8393813733679791E-2</v>
      </c>
      <c r="I9" s="106">
        <v>1.6563143791637328E-2</v>
      </c>
      <c r="J9" s="106">
        <v>3.5976834766971055E-2</v>
      </c>
      <c r="K9" s="106">
        <v>3.4901398699191032E-2</v>
      </c>
      <c r="L9" s="106">
        <v>3.3825962631411008E-2</v>
      </c>
      <c r="M9" s="106">
        <v>3.2750526563630984E-2</v>
      </c>
      <c r="N9" s="106">
        <v>3.167509049585096E-2</v>
      </c>
      <c r="O9" s="106">
        <v>3.059965442807094E-2</v>
      </c>
      <c r="P9" s="106">
        <v>2.9524218360290917E-2</v>
      </c>
      <c r="Q9" s="106">
        <v>2.8448782292510896E-2</v>
      </c>
      <c r="R9" s="106">
        <v>2.7642205241675877E-2</v>
      </c>
      <c r="S9" s="106">
        <v>2.7373346224730876E-2</v>
      </c>
      <c r="T9" s="106">
        <v>2.7104487207785868E-2</v>
      </c>
      <c r="U9" s="106">
        <v>2.6835628190840861E-2</v>
      </c>
      <c r="V9" s="106">
        <v>2.6566769173895857E-2</v>
      </c>
      <c r="W9" s="106">
        <v>2.6297910156950849E-2</v>
      </c>
      <c r="X9" s="106">
        <v>2.6029051140005848E-2</v>
      </c>
      <c r="Y9" s="106">
        <v>2.576019212306084E-2</v>
      </c>
      <c r="Z9" s="106">
        <v>2.5491333106115833E-2</v>
      </c>
      <c r="AA9" s="106">
        <v>2.5222474089170829E-2</v>
      </c>
      <c r="AB9" s="106">
        <v>2.4953615072225821E-2</v>
      </c>
      <c r="AC9" s="106">
        <v>2.4684756055280813E-2</v>
      </c>
      <c r="AD9" s="106">
        <v>2.4415897038335813E-2</v>
      </c>
      <c r="AE9" s="106">
        <v>2.4147038021390805E-2</v>
      </c>
      <c r="AF9" s="106">
        <v>2.3878179004445801E-2</v>
      </c>
      <c r="AG9" s="106">
        <v>2.3609319987500793E-2</v>
      </c>
      <c r="AH9" s="106">
        <v>2.3340460970555789E-2</v>
      </c>
      <c r="AI9" s="106">
        <v>2.3071601953610781E-2</v>
      </c>
      <c r="AJ9" s="106">
        <v>2.2802742936665781E-2</v>
      </c>
      <c r="AK9" s="106">
        <v>2.2533883919720773E-2</v>
      </c>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row>
    <row r="10" spans="1:88" x14ac:dyDescent="0.3"/>
    <row r="11" spans="1:88" x14ac:dyDescent="0.3"/>
    <row r="12" spans="1:88" x14ac:dyDescent="0.3"/>
    <row r="13" spans="1:88" x14ac:dyDescent="0.3">
      <c r="B13" s="53" t="s">
        <v>54</v>
      </c>
      <c r="C13" s="26"/>
    </row>
    <row r="14" spans="1:88" x14ac:dyDescent="0.3">
      <c r="B14" s="26"/>
      <c r="C14" s="26"/>
    </row>
    <row r="15" spans="1:88" x14ac:dyDescent="0.3">
      <c r="B15" s="54"/>
      <c r="C15" s="26" t="s">
        <v>55</v>
      </c>
    </row>
    <row r="16" spans="1:88" x14ac:dyDescent="0.3">
      <c r="B16" s="26"/>
      <c r="C16" s="26"/>
    </row>
    <row r="17" spans="2:9" x14ac:dyDescent="0.3">
      <c r="B17" s="55"/>
      <c r="C17" s="26" t="s">
        <v>56</v>
      </c>
    </row>
    <row r="18" spans="2:9" x14ac:dyDescent="0.3"/>
    <row r="19" spans="2:9" x14ac:dyDescent="0.3"/>
    <row r="20" spans="2:9" x14ac:dyDescent="0.3"/>
    <row r="21" spans="2:9" s="26" customFormat="1" ht="14.5" x14ac:dyDescent="0.35">
      <c r="B21" s="136" t="s">
        <v>268</v>
      </c>
      <c r="C21" s="137"/>
      <c r="D21" s="137"/>
      <c r="E21" s="137"/>
      <c r="F21" s="137"/>
      <c r="G21" s="137"/>
      <c r="H21" s="137"/>
      <c r="I21" s="138"/>
    </row>
    <row r="22" spans="2:9" x14ac:dyDescent="0.3"/>
    <row r="23" spans="2:9" s="6" customFormat="1" ht="13.5" x14ac:dyDescent="0.25">
      <c r="B23" s="56" t="s">
        <v>21</v>
      </c>
      <c r="C23" s="139" t="s">
        <v>59</v>
      </c>
      <c r="D23" s="139"/>
      <c r="E23" s="139"/>
      <c r="F23" s="139"/>
      <c r="G23" s="139"/>
      <c r="H23" s="139"/>
      <c r="I23" s="139"/>
    </row>
    <row r="24" spans="2:9" s="6" customFormat="1" ht="75.400000000000006" customHeight="1" x14ac:dyDescent="0.25">
      <c r="B24" s="57">
        <v>1</v>
      </c>
      <c r="C24" s="132" t="s">
        <v>269</v>
      </c>
      <c r="D24" s="119"/>
      <c r="E24" s="119"/>
      <c r="F24" s="119"/>
      <c r="G24" s="119"/>
      <c r="H24" s="119"/>
      <c r="I24" s="119"/>
    </row>
    <row r="25" spans="2:9" s="6" customFormat="1" ht="118.5" customHeight="1" x14ac:dyDescent="0.25">
      <c r="B25" s="57">
        <v>2</v>
      </c>
      <c r="C25" s="132" t="s">
        <v>270</v>
      </c>
      <c r="D25" s="119"/>
      <c r="E25" s="119"/>
      <c r="F25" s="119"/>
      <c r="G25" s="119"/>
      <c r="H25" s="119"/>
      <c r="I25" s="119"/>
    </row>
    <row r="26" spans="2:9" s="6" customFormat="1" ht="85.5" customHeight="1" x14ac:dyDescent="0.25">
      <c r="B26" s="57">
        <v>3</v>
      </c>
      <c r="C26" s="132" t="s">
        <v>271</v>
      </c>
      <c r="D26" s="119"/>
      <c r="E26" s="119"/>
      <c r="F26" s="119"/>
      <c r="G26" s="119"/>
      <c r="H26" s="119"/>
      <c r="I26" s="119"/>
    </row>
    <row r="27" spans="2:9" x14ac:dyDescent="0.3"/>
    <row r="28" spans="2:9" x14ac:dyDescent="0.3"/>
    <row r="29" spans="2:9" x14ac:dyDescent="0.3"/>
    <row r="30" spans="2:9" x14ac:dyDescent="0.3"/>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sheetData>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70" zoomScaleNormal="70" workbookViewId="0">
      <pane xSplit="6" ySplit="6" topLeftCell="G7" activePane="bottomRight" state="frozen"/>
      <selection pane="topRight" activeCell="E12" sqref="E12"/>
      <selection pane="bottomLeft" activeCell="E12" sqref="E12"/>
      <selection pane="bottomRight" activeCell="B1" sqref="B1:F1"/>
    </sheetView>
  </sheetViews>
  <sheetFormatPr defaultColWidth="0" defaultRowHeight="14" zeroHeight="1" x14ac:dyDescent="0.3"/>
  <cols>
    <col min="1" max="1" width="1.75" customWidth="1"/>
    <col min="2" max="2" width="4.08203125" customWidth="1"/>
    <col min="3" max="3" width="70.58203125" customWidth="1"/>
    <col min="4" max="4" width="16.58203125" customWidth="1"/>
    <col min="5" max="5" width="14.58203125" customWidth="1"/>
    <col min="6" max="6" width="5.58203125" customWidth="1"/>
    <col min="7" max="7" width="3.25" customWidth="1"/>
    <col min="8" max="109" width="8.75" customWidth="1"/>
    <col min="110" max="110" width="0" hidden="1" customWidth="1"/>
    <col min="111" max="16384" width="8.75" hidden="1"/>
  </cols>
  <sheetData>
    <row r="1" spans="2:88" ht="22.5" customHeight="1" x14ac:dyDescent="0.3">
      <c r="B1" s="118" t="s">
        <v>272</v>
      </c>
      <c r="C1" s="118"/>
      <c r="D1" s="118"/>
      <c r="E1" s="118"/>
      <c r="F1" s="118"/>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2:88" ht="14.5" thickBot="1" x14ac:dyDescent="0.35">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2:88" ht="16.5" thickBot="1" x14ac:dyDescent="0.35">
      <c r="B3" s="123" t="s">
        <v>3</v>
      </c>
      <c r="C3" s="124"/>
      <c r="D3" s="140" t="str">
        <f>'Cover sheet'!C5</f>
        <v>DCWW</v>
      </c>
      <c r="E3" s="141"/>
      <c r="F3" s="142"/>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2:88" ht="16.5" thickBot="1" x14ac:dyDescent="0.35">
      <c r="B4" s="123" t="s">
        <v>5</v>
      </c>
      <c r="C4" s="124"/>
      <c r="D4" s="140" t="str">
        <f>'Cover sheet'!C6</f>
        <v>Tywyn Aberdyfi</v>
      </c>
      <c r="E4" s="141"/>
      <c r="F4" s="142"/>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2:88" ht="15.5" thickBot="1" x14ac:dyDescent="0.45">
      <c r="C5" s="29"/>
      <c r="D5" s="29"/>
      <c r="E5" s="27"/>
      <c r="F5" s="27"/>
      <c r="G5" s="43"/>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2:88" ht="14.5" thickBot="1" x14ac:dyDescent="0.35">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2:88" ht="50" x14ac:dyDescent="0.3">
      <c r="B7" s="68">
        <v>1</v>
      </c>
      <c r="C7" s="34" t="s">
        <v>195</v>
      </c>
      <c r="D7" s="35" t="s">
        <v>273</v>
      </c>
      <c r="E7" s="35" t="s">
        <v>46</v>
      </c>
      <c r="F7" s="35">
        <v>2</v>
      </c>
      <c r="H7" s="106">
        <v>0.28248152858894882</v>
      </c>
      <c r="I7" s="106">
        <v>0.34098985018437633</v>
      </c>
      <c r="J7" s="106">
        <v>0.39474246018199011</v>
      </c>
      <c r="K7" s="106">
        <v>0.39058491192796346</v>
      </c>
      <c r="L7" s="106">
        <v>0.3898947330969188</v>
      </c>
      <c r="M7" s="106">
        <v>0.38922802873012352</v>
      </c>
      <c r="N7" s="106">
        <v>0.38859832712446091</v>
      </c>
      <c r="O7" s="106">
        <v>0.3879750926533504</v>
      </c>
      <c r="P7" s="106">
        <v>0.38735630203759741</v>
      </c>
      <c r="Q7" s="106">
        <v>0.38674274671869896</v>
      </c>
      <c r="R7" s="106">
        <v>0.38613394198117706</v>
      </c>
      <c r="S7" s="106">
        <v>0.38552925538818472</v>
      </c>
      <c r="T7" s="106">
        <v>0.38492859678132485</v>
      </c>
      <c r="U7" s="106">
        <v>0.38433162322457459</v>
      </c>
      <c r="V7" s="106">
        <v>0.38373801932976181</v>
      </c>
      <c r="W7" s="106">
        <v>0.38314751318052814</v>
      </c>
      <c r="X7" s="106">
        <v>0.38256167412987718</v>
      </c>
      <c r="Y7" s="106">
        <v>0.38197843815010085</v>
      </c>
      <c r="Z7" s="106">
        <v>0.38139754620334931</v>
      </c>
      <c r="AA7" s="106">
        <v>0.38081888883506021</v>
      </c>
      <c r="AB7" s="106">
        <v>0.38024225322745492</v>
      </c>
      <c r="AC7" s="106">
        <v>0.37966675936970251</v>
      </c>
      <c r="AD7" s="106">
        <v>0.37909305876027927</v>
      </c>
      <c r="AE7" s="106">
        <v>0.37852097271128027</v>
      </c>
      <c r="AF7" s="106">
        <v>0.37795045899282426</v>
      </c>
      <c r="AG7" s="106">
        <v>0.37738147207597228</v>
      </c>
      <c r="AH7" s="106">
        <v>0.37680830568191226</v>
      </c>
      <c r="AI7" s="106">
        <v>0.37623661379991896</v>
      </c>
      <c r="AJ7" s="106">
        <v>0.375666234264462</v>
      </c>
      <c r="AK7" s="106">
        <v>0.37509702549646978</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2:88" ht="50" x14ac:dyDescent="0.3">
      <c r="B8" s="68">
        <v>2</v>
      </c>
      <c r="C8" s="98" t="s">
        <v>197</v>
      </c>
      <c r="D8" s="30" t="s">
        <v>274</v>
      </c>
      <c r="E8" s="30" t="s">
        <v>46</v>
      </c>
      <c r="F8" s="30">
        <v>2</v>
      </c>
      <c r="H8" s="106">
        <v>1.27729963367309E-2</v>
      </c>
      <c r="I8" s="106">
        <v>3.1449147059610404E-2</v>
      </c>
      <c r="J8" s="106">
        <v>4.4669387615098595E-2</v>
      </c>
      <c r="K8" s="106">
        <v>4.4273896235237815E-2</v>
      </c>
      <c r="L8" s="106">
        <v>4.3901160857298775E-2</v>
      </c>
      <c r="M8" s="106">
        <v>4.3549041010512463E-2</v>
      </c>
      <c r="N8" s="106">
        <v>4.321679558918385E-2</v>
      </c>
      <c r="O8" s="106">
        <v>4.2901211768775496E-2</v>
      </c>
      <c r="P8" s="106">
        <v>4.2600972315432396E-2</v>
      </c>
      <c r="Q8" s="106">
        <v>4.2315057220757277E-2</v>
      </c>
      <c r="R8" s="106">
        <v>4.2042492963838378E-2</v>
      </c>
      <c r="S8" s="106">
        <v>4.1782397144121471E-2</v>
      </c>
      <c r="T8" s="106">
        <v>4.153400116608353E-2</v>
      </c>
      <c r="U8" s="106">
        <v>4.1296594760777822E-2</v>
      </c>
      <c r="V8" s="106">
        <v>4.1069531529369242E-2</v>
      </c>
      <c r="W8" s="106">
        <v>4.085222167557126E-2</v>
      </c>
      <c r="X8" s="106">
        <v>4.0644117051260288E-2</v>
      </c>
      <c r="Y8" s="106">
        <v>4.0444725826965018E-2</v>
      </c>
      <c r="Z8" s="106">
        <v>4.025358534107118E-2</v>
      </c>
      <c r="AA8" s="106">
        <v>4.0070273870376573E-2</v>
      </c>
      <c r="AB8" s="106">
        <v>3.9894393736204743E-2</v>
      </c>
      <c r="AC8" s="106">
        <v>3.9725538815505931E-2</v>
      </c>
      <c r="AD8" s="106">
        <v>3.9563407480352482E-2</v>
      </c>
      <c r="AE8" s="106">
        <v>3.940767601401169E-2</v>
      </c>
      <c r="AF8" s="106">
        <v>3.9258047557700196E-2</v>
      </c>
      <c r="AG8" s="106">
        <v>3.911424303876021E-2</v>
      </c>
      <c r="AH8" s="106">
        <v>3.8975992711149862E-2</v>
      </c>
      <c r="AI8" s="106">
        <v>3.8843056235081247E-2</v>
      </c>
      <c r="AJ8" s="106">
        <v>3.8715193939967037E-2</v>
      </c>
      <c r="AK8" s="106">
        <v>3.8592180081218147E-2</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42"/>
    </row>
    <row r="9" spans="2:88" ht="50" x14ac:dyDescent="0.3">
      <c r="B9" s="68">
        <v>3</v>
      </c>
      <c r="C9" s="98" t="s">
        <v>199</v>
      </c>
      <c r="D9" s="30" t="s">
        <v>275</v>
      </c>
      <c r="E9" s="30" t="s">
        <v>46</v>
      </c>
      <c r="F9" s="30">
        <v>2</v>
      </c>
      <c r="H9" s="106">
        <v>121.25878627632009</v>
      </c>
      <c r="I9" s="106">
        <v>0.3411327897668418</v>
      </c>
      <c r="J9" s="106">
        <v>0.29764344430545453</v>
      </c>
      <c r="K9" s="106">
        <v>0.305960527292297</v>
      </c>
      <c r="L9" s="106">
        <v>0.31398310349917141</v>
      </c>
      <c r="M9" s="106">
        <v>0.32170701382392797</v>
      </c>
      <c r="N9" s="106">
        <v>0.32925169215915268</v>
      </c>
      <c r="O9" s="106">
        <v>0.33647688471488063</v>
      </c>
      <c r="P9" s="106">
        <v>0.34423690802793117</v>
      </c>
      <c r="Q9" s="106">
        <v>0.35172033601083386</v>
      </c>
      <c r="R9" s="106">
        <v>0.35893241648126722</v>
      </c>
      <c r="S9" s="106">
        <v>0.3658400920090763</v>
      </c>
      <c r="T9" s="106">
        <v>0.37242840424084972</v>
      </c>
      <c r="U9" s="106">
        <v>0.37871281378516769</v>
      </c>
      <c r="V9" s="106">
        <v>0.38477706723851085</v>
      </c>
      <c r="W9" s="106">
        <v>0.39061934451245012</v>
      </c>
      <c r="X9" s="106">
        <v>0.39629173411504515</v>
      </c>
      <c r="Y9" s="106">
        <v>0.40175078255833208</v>
      </c>
      <c r="Z9" s="106">
        <v>0.40704203588424509</v>
      </c>
      <c r="AA9" s="106">
        <v>0.41214165113577572</v>
      </c>
      <c r="AB9" s="106">
        <v>0.41709152024150431</v>
      </c>
      <c r="AC9" s="106">
        <v>0.42233669222600989</v>
      </c>
      <c r="AD9" s="106">
        <v>0.42744407686952157</v>
      </c>
      <c r="AE9" s="106">
        <v>0.43245959297691716</v>
      </c>
      <c r="AF9" s="106">
        <v>0.43735531766077368</v>
      </c>
      <c r="AG9" s="106">
        <v>0.44209116117063241</v>
      </c>
      <c r="AH9" s="106">
        <v>0.44672078349524286</v>
      </c>
      <c r="AI9" s="106">
        <v>0.45114354411700724</v>
      </c>
      <c r="AJ9" s="106">
        <v>0.45542949448003522</v>
      </c>
      <c r="AK9" s="106">
        <v>0.45966083808834701</v>
      </c>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42"/>
    </row>
    <row r="10" spans="2:88" ht="50" x14ac:dyDescent="0.3">
      <c r="B10" s="68">
        <v>4</v>
      </c>
      <c r="C10" s="98" t="s">
        <v>276</v>
      </c>
      <c r="D10" s="30" t="s">
        <v>277</v>
      </c>
      <c r="E10" s="30" t="s">
        <v>46</v>
      </c>
      <c r="F10" s="30">
        <v>2</v>
      </c>
      <c r="H10" s="106">
        <v>214.36523657253122</v>
      </c>
      <c r="I10" s="106">
        <v>0.50577866633378954</v>
      </c>
      <c r="J10" s="106">
        <v>0.27493428711448131</v>
      </c>
      <c r="K10" s="106">
        <v>0.26379663656628982</v>
      </c>
      <c r="L10" s="106">
        <v>0.25317024873351079</v>
      </c>
      <c r="M10" s="106">
        <v>0.24300064490864254</v>
      </c>
      <c r="N10" s="106">
        <v>0.23333439742457565</v>
      </c>
      <c r="O10" s="106">
        <v>0.2240467836933952</v>
      </c>
      <c r="P10" s="106">
        <v>0.21536325961946062</v>
      </c>
      <c r="Q10" s="106">
        <v>0.20701893551734699</v>
      </c>
      <c r="R10" s="106">
        <v>0.19900240316580206</v>
      </c>
      <c r="S10" s="106">
        <v>0.19143274920383738</v>
      </c>
      <c r="T10" s="106">
        <v>0.18415912869705545</v>
      </c>
      <c r="U10" s="106">
        <v>0.17716967279925702</v>
      </c>
      <c r="V10" s="106">
        <v>0.17042553048344575</v>
      </c>
      <c r="W10" s="106">
        <v>0.16392683375302158</v>
      </c>
      <c r="X10" s="106">
        <v>0.15771131592924614</v>
      </c>
      <c r="Y10" s="106">
        <v>0.15174741152110588</v>
      </c>
      <c r="Z10" s="106">
        <v>0.14603731025523198</v>
      </c>
      <c r="AA10" s="106">
        <v>0.14055949572121965</v>
      </c>
      <c r="AB10" s="106">
        <v>0.13531320294335952</v>
      </c>
      <c r="AC10" s="106">
        <v>0.13039604946623939</v>
      </c>
      <c r="AD10" s="106">
        <v>0.12567487222502774</v>
      </c>
      <c r="AE10" s="106">
        <v>0.12114963386731528</v>
      </c>
      <c r="AF10" s="106">
        <v>0.11680338030741776</v>
      </c>
      <c r="AG10" s="106">
        <v>0.11262897231570335</v>
      </c>
      <c r="AH10" s="106">
        <v>0.10862942807686643</v>
      </c>
      <c r="AI10" s="106">
        <v>0.10478589136771531</v>
      </c>
      <c r="AJ10" s="106">
        <v>0.10109355676721787</v>
      </c>
      <c r="AK10" s="106">
        <v>9.7546413832867343E-2</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42"/>
    </row>
    <row r="11" spans="2:88" ht="50" x14ac:dyDescent="0.3">
      <c r="B11" s="68">
        <v>5</v>
      </c>
      <c r="C11" s="98" t="s">
        <v>203</v>
      </c>
      <c r="D11" s="30" t="s">
        <v>278</v>
      </c>
      <c r="E11" s="30" t="s">
        <v>205</v>
      </c>
      <c r="F11" s="30">
        <v>1</v>
      </c>
      <c r="H11" s="112">
        <v>121.25878627632009</v>
      </c>
      <c r="I11" s="112">
        <v>109.53409407914837</v>
      </c>
      <c r="J11" s="112">
        <v>106</v>
      </c>
      <c r="K11" s="112">
        <v>106</v>
      </c>
      <c r="L11" s="112">
        <v>106</v>
      </c>
      <c r="M11" s="112">
        <v>106</v>
      </c>
      <c r="N11" s="112">
        <v>106</v>
      </c>
      <c r="O11" s="112">
        <v>106</v>
      </c>
      <c r="P11" s="112">
        <v>106</v>
      </c>
      <c r="Q11" s="112">
        <v>106</v>
      </c>
      <c r="R11" s="112">
        <v>106</v>
      </c>
      <c r="S11" s="112">
        <v>106</v>
      </c>
      <c r="T11" s="112">
        <v>106</v>
      </c>
      <c r="U11" s="112">
        <v>107</v>
      </c>
      <c r="V11" s="112">
        <v>107</v>
      </c>
      <c r="W11" s="112">
        <v>107</v>
      </c>
      <c r="X11" s="112">
        <v>107</v>
      </c>
      <c r="Y11" s="112">
        <v>107</v>
      </c>
      <c r="Z11" s="112">
        <v>107</v>
      </c>
      <c r="AA11" s="112">
        <v>108</v>
      </c>
      <c r="AB11" s="112">
        <v>108</v>
      </c>
      <c r="AC11" s="112">
        <v>108</v>
      </c>
      <c r="AD11" s="112">
        <v>108</v>
      </c>
      <c r="AE11" s="112">
        <v>109</v>
      </c>
      <c r="AF11" s="112">
        <v>109</v>
      </c>
      <c r="AG11" s="112">
        <v>109</v>
      </c>
      <c r="AH11" s="112">
        <v>110</v>
      </c>
      <c r="AI11" s="112">
        <v>110</v>
      </c>
      <c r="AJ11" s="112">
        <v>110</v>
      </c>
      <c r="AK11" s="112">
        <v>111</v>
      </c>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42"/>
    </row>
    <row r="12" spans="2:88" ht="50" x14ac:dyDescent="0.3">
      <c r="B12" s="68">
        <v>6</v>
      </c>
      <c r="C12" s="98" t="s">
        <v>206</v>
      </c>
      <c r="D12" s="30" t="s">
        <v>279</v>
      </c>
      <c r="E12" s="30" t="s">
        <v>205</v>
      </c>
      <c r="F12" s="30">
        <v>1</v>
      </c>
      <c r="H12" s="112">
        <v>214.36523657253122</v>
      </c>
      <c r="I12" s="112">
        <v>257.28517568311355</v>
      </c>
      <c r="J12" s="112">
        <v>160</v>
      </c>
      <c r="K12" s="112">
        <v>160</v>
      </c>
      <c r="L12" s="112">
        <v>160</v>
      </c>
      <c r="M12" s="112">
        <v>161</v>
      </c>
      <c r="N12" s="112">
        <v>161</v>
      </c>
      <c r="O12" s="112">
        <v>162</v>
      </c>
      <c r="P12" s="112">
        <v>162</v>
      </c>
      <c r="Q12" s="112">
        <v>163</v>
      </c>
      <c r="R12" s="112">
        <v>164</v>
      </c>
      <c r="S12" s="112">
        <v>165</v>
      </c>
      <c r="T12" s="112">
        <v>166</v>
      </c>
      <c r="U12" s="112">
        <v>166</v>
      </c>
      <c r="V12" s="112">
        <v>167</v>
      </c>
      <c r="W12" s="112">
        <v>168</v>
      </c>
      <c r="X12" s="112">
        <v>169</v>
      </c>
      <c r="Y12" s="112">
        <v>170</v>
      </c>
      <c r="Z12" s="112">
        <v>171</v>
      </c>
      <c r="AA12" s="112">
        <v>172</v>
      </c>
      <c r="AB12" s="112">
        <v>173</v>
      </c>
      <c r="AC12" s="112">
        <v>174</v>
      </c>
      <c r="AD12" s="112">
        <v>175</v>
      </c>
      <c r="AE12" s="112">
        <v>176</v>
      </c>
      <c r="AF12" s="112">
        <v>178</v>
      </c>
      <c r="AG12" s="112">
        <v>179</v>
      </c>
      <c r="AH12" s="112">
        <v>180</v>
      </c>
      <c r="AI12" s="112">
        <v>181</v>
      </c>
      <c r="AJ12" s="112">
        <v>183</v>
      </c>
      <c r="AK12" s="112">
        <v>184</v>
      </c>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42"/>
    </row>
    <row r="13" spans="2:88" ht="50" x14ac:dyDescent="0.3">
      <c r="B13" s="68">
        <v>7</v>
      </c>
      <c r="C13" s="98" t="s">
        <v>208</v>
      </c>
      <c r="D13" s="30" t="s">
        <v>280</v>
      </c>
      <c r="E13" s="30" t="s">
        <v>205</v>
      </c>
      <c r="F13" s="30">
        <v>1</v>
      </c>
      <c r="H13" s="112">
        <v>159.12577265097104</v>
      </c>
      <c r="I13" s="112">
        <v>166.70739552127807</v>
      </c>
      <c r="J13" s="112">
        <v>126.27118503426684</v>
      </c>
      <c r="K13" s="112">
        <v>125.44627395988086</v>
      </c>
      <c r="L13" s="112">
        <v>124.66929072555189</v>
      </c>
      <c r="M13" s="112">
        <v>123.9162227262474</v>
      </c>
      <c r="N13" s="112">
        <v>123.22717836477523</v>
      </c>
      <c r="O13" s="112">
        <v>122.55625712541224</v>
      </c>
      <c r="P13" s="112">
        <v>122.14171934101202</v>
      </c>
      <c r="Q13" s="112">
        <v>121.749805313566</v>
      </c>
      <c r="R13" s="112">
        <v>121.3772101096105</v>
      </c>
      <c r="S13" s="112">
        <v>121.04891056285032</v>
      </c>
      <c r="T13" s="112">
        <v>120.74359185307485</v>
      </c>
      <c r="U13" s="112">
        <v>120.43312206652271</v>
      </c>
      <c r="V13" s="112">
        <v>120.14019062771843</v>
      </c>
      <c r="W13" s="112">
        <v>119.86032297171</v>
      </c>
      <c r="X13" s="112">
        <v>119.61093242888268</v>
      </c>
      <c r="Y13" s="112">
        <v>119.37526048067504</v>
      </c>
      <c r="Z13" s="112">
        <v>119.16319834834223</v>
      </c>
      <c r="AA13" s="112">
        <v>118.96551691641466</v>
      </c>
      <c r="AB13" s="112">
        <v>118.78885120993156</v>
      </c>
      <c r="AC13" s="112">
        <v>118.74842183064379</v>
      </c>
      <c r="AD13" s="112">
        <v>118.7252108927085</v>
      </c>
      <c r="AE13" s="112">
        <v>118.72460868593453</v>
      </c>
      <c r="AF13" s="112">
        <v>118.7417041173864</v>
      </c>
      <c r="AG13" s="112">
        <v>118.77412908489494</v>
      </c>
      <c r="AH13" s="112">
        <v>118.80171412822253</v>
      </c>
      <c r="AI13" s="112">
        <v>118.84265352144139</v>
      </c>
      <c r="AJ13" s="112">
        <v>118.86602144475766</v>
      </c>
      <c r="AK13" s="112">
        <v>118.91342580984384</v>
      </c>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42"/>
    </row>
    <row r="14" spans="2:88" ht="50" x14ac:dyDescent="0.3">
      <c r="B14" s="68">
        <v>8</v>
      </c>
      <c r="C14" s="98" t="s">
        <v>210</v>
      </c>
      <c r="D14" s="30" t="s">
        <v>281</v>
      </c>
      <c r="E14" s="30" t="s">
        <v>46</v>
      </c>
      <c r="F14" s="30">
        <v>2</v>
      </c>
      <c r="H14" s="106">
        <v>3.1246420192526606E-2</v>
      </c>
      <c r="I14" s="106">
        <v>6.9186890395305928E-3</v>
      </c>
      <c r="J14" s="106">
        <v>0.14344856772856002</v>
      </c>
      <c r="K14" s="106">
        <v>0.11229777294541976</v>
      </c>
      <c r="L14" s="106">
        <v>8.8874801943124304E-2</v>
      </c>
      <c r="M14" s="106">
        <v>7.3215866508138855E-2</v>
      </c>
      <c r="N14" s="106">
        <v>7.3215866508138869E-2</v>
      </c>
      <c r="O14" s="106">
        <v>7.3215866508138855E-2</v>
      </c>
      <c r="P14" s="106">
        <v>7.3215866508138869E-2</v>
      </c>
      <c r="Q14" s="106">
        <v>7.3215866508138855E-2</v>
      </c>
      <c r="R14" s="106">
        <v>7.3215866508138855E-2</v>
      </c>
      <c r="S14" s="106">
        <v>7.3215866508138855E-2</v>
      </c>
      <c r="T14" s="106">
        <v>7.3215866508138869E-2</v>
      </c>
      <c r="U14" s="106">
        <v>7.3215866508138869E-2</v>
      </c>
      <c r="V14" s="106">
        <v>7.3215866508138855E-2</v>
      </c>
      <c r="W14" s="106">
        <v>7.3215866508138869E-2</v>
      </c>
      <c r="X14" s="106">
        <v>7.3215866508138855E-2</v>
      </c>
      <c r="Y14" s="106">
        <v>7.3215866508138841E-2</v>
      </c>
      <c r="Z14" s="106">
        <v>7.3215866508138869E-2</v>
      </c>
      <c r="AA14" s="106">
        <v>7.3215866508138869E-2</v>
      </c>
      <c r="AB14" s="106">
        <v>7.3215866508138841E-2</v>
      </c>
      <c r="AC14" s="106">
        <v>7.3215866508138855E-2</v>
      </c>
      <c r="AD14" s="106">
        <v>7.3215866508138869E-2</v>
      </c>
      <c r="AE14" s="106">
        <v>7.3215866508138869E-2</v>
      </c>
      <c r="AF14" s="106">
        <v>7.3215866508138855E-2</v>
      </c>
      <c r="AG14" s="106">
        <v>7.3215866508138855E-2</v>
      </c>
      <c r="AH14" s="106">
        <v>7.3215866508138841E-2</v>
      </c>
      <c r="AI14" s="106">
        <v>7.3215866508138841E-2</v>
      </c>
      <c r="AJ14" s="106">
        <v>7.3215866508138869E-2</v>
      </c>
      <c r="AK14" s="106">
        <v>7.3215866508138855E-2</v>
      </c>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42"/>
    </row>
    <row r="15" spans="2:88" ht="50" x14ac:dyDescent="0.3">
      <c r="B15" s="68">
        <v>9</v>
      </c>
      <c r="C15" s="98" t="s">
        <v>212</v>
      </c>
      <c r="D15" s="30" t="s">
        <v>282</v>
      </c>
      <c r="E15" s="30" t="s">
        <v>214</v>
      </c>
      <c r="F15" s="30">
        <v>2</v>
      </c>
      <c r="H15" s="106">
        <v>9.8460438608875389</v>
      </c>
      <c r="I15" s="106">
        <v>170.79663720858107</v>
      </c>
      <c r="J15" s="106">
        <v>45.930888913305189</v>
      </c>
      <c r="K15" s="106">
        <v>35.877019913663574</v>
      </c>
      <c r="L15" s="106">
        <v>28.329786528351118</v>
      </c>
      <c r="M15" s="106">
        <v>23.284531802984191</v>
      </c>
      <c r="N15" s="106">
        <v>23.227965380492186</v>
      </c>
      <c r="O15" s="106">
        <v>23.170054590545092</v>
      </c>
      <c r="P15" s="106">
        <v>23.111763903413799</v>
      </c>
      <c r="Q15" s="106">
        <v>23.05311709336895</v>
      </c>
      <c r="R15" s="106">
        <v>22.994372449523951</v>
      </c>
      <c r="S15" s="106">
        <v>22.935821960951653</v>
      </c>
      <c r="T15" s="106">
        <v>22.8795347789607</v>
      </c>
      <c r="U15" s="106">
        <v>22.827060673241462</v>
      </c>
      <c r="V15" s="106">
        <v>22.774515280455223</v>
      </c>
      <c r="W15" s="106">
        <v>22.721692699408909</v>
      </c>
      <c r="X15" s="106">
        <v>22.669022948841267</v>
      </c>
      <c r="Y15" s="106">
        <v>22.616500788901391</v>
      </c>
      <c r="Z15" s="106">
        <v>22.564089083149959</v>
      </c>
      <c r="AA15" s="106">
        <v>22.511709095633037</v>
      </c>
      <c r="AB15" s="106">
        <v>22.459219913749337</v>
      </c>
      <c r="AC15" s="106">
        <v>22.406215112572095</v>
      </c>
      <c r="AD15" s="106">
        <v>22.352037162672559</v>
      </c>
      <c r="AE15" s="106">
        <v>22.296585460343245</v>
      </c>
      <c r="AF15" s="106">
        <v>22.239390307377001</v>
      </c>
      <c r="AG15" s="106">
        <v>22.18245829970251</v>
      </c>
      <c r="AH15" s="106">
        <v>22.128640543684142</v>
      </c>
      <c r="AI15" s="106">
        <v>22.074862271711726</v>
      </c>
      <c r="AJ15" s="106">
        <v>22.02309968250928</v>
      </c>
      <c r="AK15" s="106">
        <v>21.9671821931619</v>
      </c>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42"/>
    </row>
    <row r="16" spans="2:88" ht="50" x14ac:dyDescent="0.3">
      <c r="B16" s="68">
        <v>10</v>
      </c>
      <c r="C16" s="98" t="s">
        <v>215</v>
      </c>
      <c r="D16" s="30" t="s">
        <v>283</v>
      </c>
      <c r="E16" s="30" t="s">
        <v>217</v>
      </c>
      <c r="F16" s="30">
        <v>2</v>
      </c>
      <c r="H16" s="106">
        <v>1.8105</v>
      </c>
      <c r="I16" s="106">
        <v>1.827</v>
      </c>
      <c r="J16" s="106">
        <v>1.8444743628741798</v>
      </c>
      <c r="K16" s="106">
        <v>1.8828669000958007</v>
      </c>
      <c r="L16" s="106">
        <v>1.9202000213546537</v>
      </c>
      <c r="M16" s="106">
        <v>1.9565509579541287</v>
      </c>
      <c r="N16" s="106">
        <v>1.9921901719745618</v>
      </c>
      <c r="O16" s="106">
        <v>2.0269759318162297</v>
      </c>
      <c r="P16" s="106">
        <v>2.060822129382045</v>
      </c>
      <c r="Q16" s="106">
        <v>2.0937647154596633</v>
      </c>
      <c r="R16" s="106">
        <v>2.1258067010307395</v>
      </c>
      <c r="S16" s="106">
        <v>2.1569445450799423</v>
      </c>
      <c r="T16" s="106">
        <v>2.1869310322299276</v>
      </c>
      <c r="U16" s="106">
        <v>2.2155832163361251</v>
      </c>
      <c r="V16" s="106">
        <v>2.2434587908108616</v>
      </c>
      <c r="W16" s="106">
        <v>2.2706171315520947</v>
      </c>
      <c r="X16" s="106">
        <v>2.2970289730166895</v>
      </c>
      <c r="Y16" s="106">
        <v>2.3227234274612307</v>
      </c>
      <c r="Z16" s="106">
        <v>2.3477330373681302</v>
      </c>
      <c r="AA16" s="106">
        <v>2.372095276877964</v>
      </c>
      <c r="AB16" s="106">
        <v>2.3958556267850644</v>
      </c>
      <c r="AC16" s="106">
        <v>2.4190966402422718</v>
      </c>
      <c r="AD16" s="106">
        <v>2.4419368376550326</v>
      </c>
      <c r="AE16" s="106">
        <v>2.4644160219397895</v>
      </c>
      <c r="AF16" s="106">
        <v>2.4866266444502854</v>
      </c>
      <c r="AG16" s="106">
        <v>2.5083037191269222</v>
      </c>
      <c r="AH16" s="106">
        <v>2.5290528658948235</v>
      </c>
      <c r="AI16" s="106">
        <v>2.5493362595777982</v>
      </c>
      <c r="AJ16" s="106">
        <v>2.5688829066288625</v>
      </c>
      <c r="AK16" s="106">
        <v>2.5886167099399731</v>
      </c>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42"/>
    </row>
    <row r="17" spans="2:88" ht="50" x14ac:dyDescent="0.3">
      <c r="B17" s="68">
        <v>11</v>
      </c>
      <c r="C17" s="98" t="s">
        <v>227</v>
      </c>
      <c r="D17" s="30" t="s">
        <v>284</v>
      </c>
      <c r="E17" s="30" t="s">
        <v>229</v>
      </c>
      <c r="F17" s="30">
        <v>0</v>
      </c>
      <c r="H17" s="113">
        <v>64.556962025316452</v>
      </c>
      <c r="I17" s="113">
        <v>66.963173812488876</v>
      </c>
      <c r="J17" s="114">
        <v>0.6656416369199265</v>
      </c>
      <c r="K17" s="114">
        <v>0.67782757302136998</v>
      </c>
      <c r="L17" s="114">
        <v>0.68953628325612548</v>
      </c>
      <c r="M17" s="114">
        <v>0.70078896911933652</v>
      </c>
      <c r="N17" s="114">
        <v>0.71162430050839898</v>
      </c>
      <c r="O17" s="114">
        <v>0.72203905107554611</v>
      </c>
      <c r="P17" s="114">
        <v>0.73203753962786822</v>
      </c>
      <c r="Q17" s="114">
        <v>0.7416358381278646</v>
      </c>
      <c r="R17" s="114">
        <v>0.75084691125665137</v>
      </c>
      <c r="S17" s="114">
        <v>0.75968320000633183</v>
      </c>
      <c r="T17" s="114">
        <v>0.76813920940809444</v>
      </c>
      <c r="U17" s="114">
        <v>0.77621696669044693</v>
      </c>
      <c r="V17" s="114">
        <v>0.78397037050859109</v>
      </c>
      <c r="W17" s="114">
        <v>0.79141421144356772</v>
      </c>
      <c r="X17" s="114">
        <v>0.79855703375495823</v>
      </c>
      <c r="Y17" s="114">
        <v>0.80541106053305322</v>
      </c>
      <c r="Z17" s="114">
        <v>0.8119882735113525</v>
      </c>
      <c r="AA17" s="114">
        <v>0.81830045923331185</v>
      </c>
      <c r="AB17" s="114">
        <v>0.8243593235500366</v>
      </c>
      <c r="AC17" s="114">
        <v>0.83017787484893601</v>
      </c>
      <c r="AD17" s="114">
        <v>0.83577000512566935</v>
      </c>
      <c r="AE17" s="114">
        <v>0.84114491318480678</v>
      </c>
      <c r="AF17" s="114">
        <v>0.84631372690473539</v>
      </c>
      <c r="AG17" s="114">
        <v>0.85127174707260578</v>
      </c>
      <c r="AH17" s="114">
        <v>0.85601088229011313</v>
      </c>
      <c r="AI17" s="114">
        <v>0.86055865181670399</v>
      </c>
      <c r="AJ17" s="114">
        <v>0.86491203557500984</v>
      </c>
      <c r="AK17" s="114">
        <v>0.86911197534772144</v>
      </c>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row>
    <row r="18" spans="2:88" x14ac:dyDescent="0.3">
      <c r="C18" s="70"/>
      <c r="D18" s="71"/>
      <c r="E18" s="71"/>
      <c r="F18" s="70"/>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row>
    <row r="19" spans="2:88" x14ac:dyDescent="0.3"/>
    <row r="20" spans="2:88" x14ac:dyDescent="0.3"/>
    <row r="21" spans="2:88" x14ac:dyDescent="0.3">
      <c r="B21" s="53" t="s">
        <v>54</v>
      </c>
      <c r="C21" s="26"/>
    </row>
    <row r="22" spans="2:88" x14ac:dyDescent="0.3">
      <c r="B22" s="26"/>
      <c r="C22" s="26"/>
    </row>
    <row r="23" spans="2:88" x14ac:dyDescent="0.3">
      <c r="B23" s="54"/>
      <c r="C23" s="26" t="s">
        <v>55</v>
      </c>
    </row>
    <row r="24" spans="2:88" x14ac:dyDescent="0.3">
      <c r="B24" s="26"/>
      <c r="C24" s="26"/>
    </row>
    <row r="25" spans="2:88" x14ac:dyDescent="0.3">
      <c r="B25" s="55"/>
      <c r="C25" s="26" t="s">
        <v>56</v>
      </c>
    </row>
    <row r="26" spans="2:88" x14ac:dyDescent="0.3"/>
    <row r="27" spans="2:88" x14ac:dyDescent="0.3"/>
    <row r="28" spans="2:88" x14ac:dyDescent="0.3"/>
    <row r="29" spans="2:88" s="26" customFormat="1" ht="14.5" x14ac:dyDescent="0.35">
      <c r="B29" s="136" t="s">
        <v>285</v>
      </c>
      <c r="C29" s="137"/>
      <c r="D29" s="137"/>
      <c r="E29" s="137"/>
      <c r="F29" s="137"/>
      <c r="G29" s="137"/>
      <c r="H29" s="137"/>
      <c r="I29" s="138"/>
    </row>
    <row r="30" spans="2:88" x14ac:dyDescent="0.3"/>
    <row r="31" spans="2:88" s="6" customFormat="1" ht="13.5" x14ac:dyDescent="0.25">
      <c r="B31" s="56" t="s">
        <v>21</v>
      </c>
      <c r="C31" s="139" t="s">
        <v>59</v>
      </c>
      <c r="D31" s="139"/>
      <c r="E31" s="139"/>
      <c r="F31" s="139"/>
      <c r="G31" s="139"/>
      <c r="H31" s="139"/>
      <c r="I31" s="139"/>
    </row>
    <row r="32" spans="2:88" s="6" customFormat="1" ht="59.65" customHeight="1" x14ac:dyDescent="0.25">
      <c r="B32" s="57">
        <v>1</v>
      </c>
      <c r="C32" s="132" t="s">
        <v>286</v>
      </c>
      <c r="D32" s="119"/>
      <c r="E32" s="119"/>
      <c r="F32" s="119"/>
      <c r="G32" s="119"/>
      <c r="H32" s="119"/>
      <c r="I32" s="119"/>
    </row>
    <row r="33" spans="2:9" s="6" customFormat="1" ht="54" customHeight="1" x14ac:dyDescent="0.25">
      <c r="B33" s="57">
        <v>2</v>
      </c>
      <c r="C33" s="132" t="s">
        <v>287</v>
      </c>
      <c r="D33" s="119"/>
      <c r="E33" s="119"/>
      <c r="F33" s="119"/>
      <c r="G33" s="119"/>
      <c r="H33" s="119"/>
      <c r="I33" s="119"/>
    </row>
    <row r="34" spans="2:9" s="6" customFormat="1" ht="58.15" customHeight="1" x14ac:dyDescent="0.25">
      <c r="B34" s="57">
        <v>3</v>
      </c>
      <c r="C34" s="132" t="s">
        <v>288</v>
      </c>
      <c r="D34" s="119"/>
      <c r="E34" s="119"/>
      <c r="F34" s="119"/>
      <c r="G34" s="119"/>
      <c r="H34" s="119"/>
      <c r="I34" s="119"/>
    </row>
    <row r="35" spans="2:9" s="6" customFormat="1" ht="61.15" customHeight="1" x14ac:dyDescent="0.25">
      <c r="B35" s="57">
        <v>4</v>
      </c>
      <c r="C35" s="132" t="s">
        <v>289</v>
      </c>
      <c r="D35" s="119"/>
      <c r="E35" s="119"/>
      <c r="F35" s="119"/>
      <c r="G35" s="119"/>
      <c r="H35" s="119"/>
      <c r="I35" s="119"/>
    </row>
    <row r="36" spans="2:9" s="6" customFormat="1" ht="58.5" customHeight="1" x14ac:dyDescent="0.25">
      <c r="B36" s="57">
        <v>5</v>
      </c>
      <c r="C36" s="132" t="s">
        <v>290</v>
      </c>
      <c r="D36" s="119"/>
      <c r="E36" s="119"/>
      <c r="F36" s="119"/>
      <c r="G36" s="119"/>
      <c r="H36" s="119"/>
      <c r="I36" s="119"/>
    </row>
    <row r="37" spans="2:9" s="6" customFormat="1" ht="75.400000000000006" customHeight="1" x14ac:dyDescent="0.25">
      <c r="B37" s="57">
        <v>6</v>
      </c>
      <c r="C37" s="132" t="s">
        <v>291</v>
      </c>
      <c r="D37" s="119"/>
      <c r="E37" s="119"/>
      <c r="F37" s="119"/>
      <c r="G37" s="119"/>
      <c r="H37" s="119"/>
      <c r="I37" s="119"/>
    </row>
    <row r="38" spans="2:9" s="6" customFormat="1" ht="61.5" customHeight="1" x14ac:dyDescent="0.25">
      <c r="B38" s="57">
        <v>7</v>
      </c>
      <c r="C38" s="132" t="s">
        <v>292</v>
      </c>
      <c r="D38" s="119"/>
      <c r="E38" s="119"/>
      <c r="F38" s="119"/>
      <c r="G38" s="119"/>
      <c r="H38" s="119"/>
      <c r="I38" s="119"/>
    </row>
    <row r="39" spans="2:9" s="6" customFormat="1" ht="75.400000000000006" customHeight="1" x14ac:dyDescent="0.25">
      <c r="B39" s="57">
        <v>8</v>
      </c>
      <c r="C39" s="132" t="s">
        <v>293</v>
      </c>
      <c r="D39" s="119"/>
      <c r="E39" s="119"/>
      <c r="F39" s="119"/>
      <c r="G39" s="119"/>
      <c r="H39" s="119"/>
      <c r="I39" s="119"/>
    </row>
    <row r="40" spans="2:9" s="6" customFormat="1" ht="66" customHeight="1" x14ac:dyDescent="0.25">
      <c r="B40" s="57">
        <v>9</v>
      </c>
      <c r="C40" s="132" t="s">
        <v>294</v>
      </c>
      <c r="D40" s="119"/>
      <c r="E40" s="119"/>
      <c r="F40" s="119"/>
      <c r="G40" s="119"/>
      <c r="H40" s="119"/>
      <c r="I40" s="119"/>
    </row>
    <row r="41" spans="2:9" s="6" customFormat="1" ht="54.4" customHeight="1" x14ac:dyDescent="0.25">
      <c r="B41" s="57">
        <v>10</v>
      </c>
      <c r="C41" s="132" t="s">
        <v>295</v>
      </c>
      <c r="D41" s="119"/>
      <c r="E41" s="119"/>
      <c r="F41" s="119"/>
      <c r="G41" s="119"/>
      <c r="H41" s="119"/>
      <c r="I41" s="119"/>
    </row>
    <row r="42" spans="2:9" s="6" customFormat="1" ht="57.4" customHeight="1" x14ac:dyDescent="0.25">
      <c r="B42" s="57">
        <v>11</v>
      </c>
      <c r="C42" s="132" t="s">
        <v>296</v>
      </c>
      <c r="D42" s="119"/>
      <c r="E42" s="119"/>
      <c r="F42" s="119"/>
      <c r="G42" s="119"/>
      <c r="H42" s="119"/>
      <c r="I42" s="119"/>
    </row>
    <row r="43" spans="2:9" x14ac:dyDescent="0.3"/>
    <row r="44" spans="2:9" x14ac:dyDescent="0.3"/>
    <row r="45" spans="2:9" x14ac:dyDescent="0.3"/>
    <row r="46" spans="2:9" x14ac:dyDescent="0.3"/>
    <row r="47" spans="2:9" x14ac:dyDescent="0.3"/>
    <row r="48" spans="2:9"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sheetData>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70" zoomScaleNormal="70" workbookViewId="0">
      <pane xSplit="6" ySplit="6" topLeftCell="G7" activePane="bottomRight" state="frozen"/>
      <selection pane="topRight" activeCell="E12" sqref="E12"/>
      <selection pane="bottomLeft" activeCell="E12" sqref="E12"/>
      <selection pane="bottomRight" activeCell="B1" sqref="B1:F1"/>
    </sheetView>
  </sheetViews>
  <sheetFormatPr defaultColWidth="0" defaultRowHeight="14" zeroHeight="1" x14ac:dyDescent="0.3"/>
  <cols>
    <col min="1" max="1" width="3" customWidth="1"/>
    <col min="2" max="2" width="4.08203125" customWidth="1"/>
    <col min="3" max="3" width="70.58203125" customWidth="1"/>
    <col min="4" max="4" width="16.58203125" customWidth="1"/>
    <col min="5" max="5" width="14.58203125" customWidth="1"/>
    <col min="6" max="6" width="5.58203125" customWidth="1"/>
    <col min="7" max="7" width="2.75" customWidth="1"/>
    <col min="8" max="109" width="8.75" customWidth="1"/>
    <col min="110" max="16384" width="8.75" hidden="1"/>
  </cols>
  <sheetData>
    <row r="1" spans="1:88" ht="22.5" customHeight="1" x14ac:dyDescent="0.3">
      <c r="A1" s="26"/>
      <c r="B1" s="118" t="s">
        <v>297</v>
      </c>
      <c r="C1" s="118"/>
      <c r="D1" s="118"/>
      <c r="E1" s="118"/>
      <c r="F1" s="118"/>
      <c r="G1" s="33"/>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row>
    <row r="2" spans="1:88" ht="14.5" thickBot="1" x14ac:dyDescent="0.35">
      <c r="A2" s="27"/>
      <c r="B2" s="27"/>
      <c r="C2" s="27"/>
      <c r="D2" s="27"/>
      <c r="E2" s="27"/>
      <c r="F2" s="27"/>
      <c r="G2" s="33"/>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row>
    <row r="3" spans="1:88" ht="16.5" thickBot="1" x14ac:dyDescent="0.35">
      <c r="A3" s="27"/>
      <c r="B3" s="123" t="s">
        <v>3</v>
      </c>
      <c r="C3" s="124"/>
      <c r="D3" s="140" t="str">
        <f>'Cover sheet'!C5</f>
        <v>DCWW</v>
      </c>
      <c r="E3" s="141"/>
      <c r="F3" s="142"/>
      <c r="G3" s="43"/>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row>
    <row r="4" spans="1:88" ht="16.5" thickBot="1" x14ac:dyDescent="0.35">
      <c r="A4" s="27"/>
      <c r="B4" s="123" t="s">
        <v>5</v>
      </c>
      <c r="C4" s="124"/>
      <c r="D4" s="140" t="str">
        <f>'Cover sheet'!C6</f>
        <v>Tywyn Aberdyfi</v>
      </c>
      <c r="E4" s="141"/>
      <c r="F4" s="142"/>
      <c r="G4" s="43"/>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row>
    <row r="5" spans="1:88" ht="15.5" thickBot="1" x14ac:dyDescent="0.45">
      <c r="A5" s="27"/>
      <c r="B5" s="27"/>
      <c r="C5" s="29"/>
      <c r="D5" s="29"/>
      <c r="E5" s="27"/>
      <c r="F5" s="27"/>
      <c r="G5" s="43"/>
      <c r="H5" s="144" t="s">
        <v>91</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5" t="s">
        <v>92</v>
      </c>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row>
    <row r="6" spans="1:88" ht="14.5" thickBot="1" x14ac:dyDescent="0.35">
      <c r="A6" s="26"/>
      <c r="B6" s="67" t="s">
        <v>21</v>
      </c>
      <c r="C6" s="20" t="s">
        <v>93</v>
      </c>
      <c r="D6" s="21" t="s">
        <v>23</v>
      </c>
      <c r="E6" s="21" t="s">
        <v>24</v>
      </c>
      <c r="F6" s="90" t="s">
        <v>25</v>
      </c>
      <c r="G6" s="43"/>
      <c r="H6" s="21" t="s">
        <v>94</v>
      </c>
      <c r="I6" s="21" t="s">
        <v>95</v>
      </c>
      <c r="J6" s="21" t="s">
        <v>96</v>
      </c>
      <c r="K6" s="21" t="s">
        <v>97</v>
      </c>
      <c r="L6" s="21" t="s">
        <v>98</v>
      </c>
      <c r="M6" s="21" t="s">
        <v>99</v>
      </c>
      <c r="N6" s="21" t="s">
        <v>100</v>
      </c>
      <c r="O6" s="21" t="s">
        <v>101</v>
      </c>
      <c r="P6" s="21" t="s">
        <v>102</v>
      </c>
      <c r="Q6" s="21" t="s">
        <v>103</v>
      </c>
      <c r="R6" s="21" t="s">
        <v>104</v>
      </c>
      <c r="S6" s="21" t="s">
        <v>105</v>
      </c>
      <c r="T6" s="21" t="s">
        <v>106</v>
      </c>
      <c r="U6" s="21" t="s">
        <v>107</v>
      </c>
      <c r="V6" s="21" t="s">
        <v>108</v>
      </c>
      <c r="W6" s="21" t="s">
        <v>109</v>
      </c>
      <c r="X6" s="21" t="s">
        <v>110</v>
      </c>
      <c r="Y6" s="21" t="s">
        <v>111</v>
      </c>
      <c r="Z6" s="21" t="s">
        <v>112</v>
      </c>
      <c r="AA6" s="21" t="s">
        <v>113</v>
      </c>
      <c r="AB6" s="21" t="s">
        <v>114</v>
      </c>
      <c r="AC6" s="21" t="s">
        <v>115</v>
      </c>
      <c r="AD6" s="21" t="s">
        <v>116</v>
      </c>
      <c r="AE6" s="21" t="s">
        <v>117</v>
      </c>
      <c r="AF6" s="21" t="s">
        <v>118</v>
      </c>
      <c r="AG6" s="21" t="s">
        <v>119</v>
      </c>
      <c r="AH6" s="21" t="s">
        <v>120</v>
      </c>
      <c r="AI6" s="21" t="s">
        <v>121</v>
      </c>
      <c r="AJ6" s="21" t="s">
        <v>122</v>
      </c>
      <c r="AK6" s="21" t="s">
        <v>123</v>
      </c>
      <c r="AL6" s="21" t="s">
        <v>124</v>
      </c>
      <c r="AM6" s="21" t="s">
        <v>125</v>
      </c>
      <c r="AN6" s="21" t="s">
        <v>126</v>
      </c>
      <c r="AO6" s="21" t="s">
        <v>127</v>
      </c>
      <c r="AP6" s="21" t="s">
        <v>128</v>
      </c>
      <c r="AQ6" s="21" t="s">
        <v>129</v>
      </c>
      <c r="AR6" s="21" t="s">
        <v>130</v>
      </c>
      <c r="AS6" s="21" t="s">
        <v>131</v>
      </c>
      <c r="AT6" s="21" t="s">
        <v>132</v>
      </c>
      <c r="AU6" s="21" t="s">
        <v>133</v>
      </c>
      <c r="AV6" s="21" t="s">
        <v>134</v>
      </c>
      <c r="AW6" s="21" t="s">
        <v>135</v>
      </c>
      <c r="AX6" s="21" t="s">
        <v>136</v>
      </c>
      <c r="AY6" s="21" t="s">
        <v>137</v>
      </c>
      <c r="AZ6" s="21" t="s">
        <v>138</v>
      </c>
      <c r="BA6" s="21" t="s">
        <v>139</v>
      </c>
      <c r="BB6" s="21" t="s">
        <v>140</v>
      </c>
      <c r="BC6" s="21" t="s">
        <v>141</v>
      </c>
      <c r="BD6" s="21" t="s">
        <v>142</v>
      </c>
      <c r="BE6" s="21" t="s">
        <v>143</v>
      </c>
      <c r="BF6" s="21" t="s">
        <v>144</v>
      </c>
      <c r="BG6" s="21" t="s">
        <v>145</v>
      </c>
      <c r="BH6" s="21" t="s">
        <v>146</v>
      </c>
      <c r="BI6" s="21" t="s">
        <v>147</v>
      </c>
      <c r="BJ6" s="21" t="s">
        <v>148</v>
      </c>
      <c r="BK6" s="21" t="s">
        <v>149</v>
      </c>
      <c r="BL6" s="21" t="s">
        <v>150</v>
      </c>
      <c r="BM6" s="21" t="s">
        <v>151</v>
      </c>
      <c r="BN6" s="21" t="s">
        <v>152</v>
      </c>
      <c r="BO6" s="21" t="s">
        <v>153</v>
      </c>
      <c r="BP6" s="21" t="s">
        <v>154</v>
      </c>
      <c r="BQ6" s="21" t="s">
        <v>155</v>
      </c>
      <c r="BR6" s="21" t="s">
        <v>156</v>
      </c>
      <c r="BS6" s="21" t="s">
        <v>157</v>
      </c>
      <c r="BT6" s="21" t="s">
        <v>158</v>
      </c>
      <c r="BU6" s="21" t="s">
        <v>159</v>
      </c>
      <c r="BV6" s="21" t="s">
        <v>160</v>
      </c>
      <c r="BW6" s="21" t="s">
        <v>161</v>
      </c>
      <c r="BX6" s="21" t="s">
        <v>162</v>
      </c>
      <c r="BY6" s="21" t="s">
        <v>163</v>
      </c>
      <c r="BZ6" s="21" t="s">
        <v>164</v>
      </c>
      <c r="CA6" s="21" t="s">
        <v>165</v>
      </c>
      <c r="CB6" s="21" t="s">
        <v>166</v>
      </c>
      <c r="CC6" s="21" t="s">
        <v>167</v>
      </c>
      <c r="CD6" s="21" t="s">
        <v>168</v>
      </c>
      <c r="CE6" s="21" t="s">
        <v>169</v>
      </c>
      <c r="CF6" s="21" t="s">
        <v>170</v>
      </c>
      <c r="CG6" s="21" t="s">
        <v>171</v>
      </c>
      <c r="CH6" s="21" t="s">
        <v>172</v>
      </c>
      <c r="CI6" s="21" t="s">
        <v>173</v>
      </c>
      <c r="CJ6" s="21" t="s">
        <v>174</v>
      </c>
    </row>
    <row r="7" spans="1:88" ht="50" x14ac:dyDescent="0.3">
      <c r="B7" s="68">
        <v>1</v>
      </c>
      <c r="C7" s="34" t="s">
        <v>247</v>
      </c>
      <c r="D7" s="35" t="s">
        <v>298</v>
      </c>
      <c r="E7" s="35" t="s">
        <v>46</v>
      </c>
      <c r="F7" s="35">
        <v>2</v>
      </c>
      <c r="H7" s="117">
        <v>1.0812623901311627</v>
      </c>
      <c r="I7" s="117">
        <v>1.2597785448420118</v>
      </c>
      <c r="J7" s="109">
        <v>1.1962244775524296</v>
      </c>
      <c r="K7" s="109">
        <v>1.1577876419052335</v>
      </c>
      <c r="L7" s="109">
        <v>1.1307883038822679</v>
      </c>
      <c r="M7" s="109">
        <v>1.1117582658244944</v>
      </c>
      <c r="N7" s="109">
        <v>1.1087751651150863</v>
      </c>
      <c r="O7" s="109">
        <v>1.1058772139990658</v>
      </c>
      <c r="P7" s="109">
        <v>1.1041390837981242</v>
      </c>
      <c r="Q7" s="109">
        <v>1.1024842733329057</v>
      </c>
      <c r="R7" s="109">
        <v>1.1009047109988102</v>
      </c>
      <c r="S7" s="109">
        <v>1.0994843763751883</v>
      </c>
      <c r="T7" s="109">
        <v>1.0980528424046276</v>
      </c>
      <c r="U7" s="109">
        <v>1.0966097465085216</v>
      </c>
      <c r="V7" s="109">
        <v>1.0952060872278357</v>
      </c>
      <c r="W7" s="109">
        <v>1.0938397007761687</v>
      </c>
      <c r="X7" s="109">
        <v>1.0926006325994941</v>
      </c>
      <c r="Y7" s="109">
        <v>1.0914113225792452</v>
      </c>
      <c r="Z7" s="109">
        <v>1.0903188502310457</v>
      </c>
      <c r="AA7" s="109">
        <v>1.0892774774820979</v>
      </c>
      <c r="AB7" s="109">
        <v>1.0883279872041125</v>
      </c>
      <c r="AC7" s="109">
        <v>1.0880124984536985</v>
      </c>
      <c r="AD7" s="109">
        <v>1.0877664271171401</v>
      </c>
      <c r="AE7" s="109">
        <v>1.0876353785298014</v>
      </c>
      <c r="AF7" s="109">
        <v>1.0875750887329863</v>
      </c>
      <c r="AG7" s="109">
        <v>1.0875341640874798</v>
      </c>
      <c r="AH7" s="109">
        <v>1.0875577303556772</v>
      </c>
      <c r="AI7" s="109">
        <v>1.0875376619885406</v>
      </c>
      <c r="AJ7" s="109">
        <v>1.0875349048661105</v>
      </c>
      <c r="AK7" s="109">
        <v>1.0876374509362079</v>
      </c>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9"/>
    </row>
    <row r="8" spans="1:88" ht="50" x14ac:dyDescent="0.3">
      <c r="B8" s="68">
        <f>B7+1</f>
        <v>2</v>
      </c>
      <c r="C8" s="98" t="s">
        <v>249</v>
      </c>
      <c r="D8" s="30" t="s">
        <v>299</v>
      </c>
      <c r="E8" s="30" t="s">
        <v>46</v>
      </c>
      <c r="F8" s="30">
        <v>2</v>
      </c>
      <c r="H8" s="106">
        <v>1.3069315129452121</v>
      </c>
      <c r="I8" s="106">
        <v>1.3127761046222848</v>
      </c>
      <c r="J8" s="106">
        <v>1.4825783441400744</v>
      </c>
      <c r="K8" s="106">
        <v>1.4825783441400744</v>
      </c>
      <c r="L8" s="106">
        <v>1.4825783441400742</v>
      </c>
      <c r="M8" s="106">
        <v>1.4825783441400742</v>
      </c>
      <c r="N8" s="106">
        <v>1.4825783441400739</v>
      </c>
      <c r="O8" s="106">
        <v>1.4825783441400742</v>
      </c>
      <c r="P8" s="106">
        <v>1.4825783441400739</v>
      </c>
      <c r="Q8" s="106">
        <v>1.4825783441400744</v>
      </c>
      <c r="R8" s="106">
        <v>1.4825783441400742</v>
      </c>
      <c r="S8" s="106">
        <v>1.4825783441400742</v>
      </c>
      <c r="T8" s="106">
        <v>1.4825783441400744</v>
      </c>
      <c r="U8" s="106">
        <v>1.4825783441400742</v>
      </c>
      <c r="V8" s="106">
        <v>1.4825783441400744</v>
      </c>
      <c r="W8" s="106">
        <v>1.4825783441400739</v>
      </c>
      <c r="X8" s="106">
        <v>1.4825783441400742</v>
      </c>
      <c r="Y8" s="106">
        <v>1.4825783441400742</v>
      </c>
      <c r="Z8" s="106">
        <v>1.4825783441400742</v>
      </c>
      <c r="AA8" s="106">
        <v>1.4825783441400742</v>
      </c>
      <c r="AB8" s="106">
        <v>1.4825783441400744</v>
      </c>
      <c r="AC8" s="106">
        <v>1.4825783441400742</v>
      </c>
      <c r="AD8" s="106">
        <v>1.4825783441400739</v>
      </c>
      <c r="AE8" s="106">
        <v>1.4825783441400744</v>
      </c>
      <c r="AF8" s="106">
        <v>1.4825783441400742</v>
      </c>
      <c r="AG8" s="106">
        <v>1.4825783441400739</v>
      </c>
      <c r="AH8" s="106">
        <v>1.4825783441400744</v>
      </c>
      <c r="AI8" s="106">
        <v>1.4825783441400742</v>
      </c>
      <c r="AJ8" s="106">
        <v>1.4825783441400739</v>
      </c>
      <c r="AK8" s="106">
        <v>1.4825783441400739</v>
      </c>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row>
    <row r="9" spans="1:88" ht="50" x14ac:dyDescent="0.3">
      <c r="B9" s="68">
        <f t="shared" ref="B9:B11" si="0">B8+1</f>
        <v>3</v>
      </c>
      <c r="C9" s="98" t="s">
        <v>251</v>
      </c>
      <c r="D9" s="30" t="s">
        <v>300</v>
      </c>
      <c r="E9" s="30" t="s">
        <v>46</v>
      </c>
      <c r="F9" s="30">
        <v>2</v>
      </c>
      <c r="H9" s="106">
        <f>H8</f>
        <v>1.3069315129452121</v>
      </c>
      <c r="I9" s="106">
        <f>I8</f>
        <v>1.3127761046222848</v>
      </c>
      <c r="J9" s="106">
        <v>1.4825783441400744</v>
      </c>
      <c r="K9" s="106">
        <v>1.4825783441400744</v>
      </c>
      <c r="L9" s="106">
        <v>1.4825783441400742</v>
      </c>
      <c r="M9" s="106">
        <v>1.4825783441400742</v>
      </c>
      <c r="N9" s="106">
        <v>1.4825783441400739</v>
      </c>
      <c r="O9" s="106">
        <v>1.4825783441400742</v>
      </c>
      <c r="P9" s="106">
        <v>1.4825783441400739</v>
      </c>
      <c r="Q9" s="106">
        <v>1.4825783441400744</v>
      </c>
      <c r="R9" s="106">
        <v>1.4825783441400742</v>
      </c>
      <c r="S9" s="106">
        <v>1.4825783441400742</v>
      </c>
      <c r="T9" s="106">
        <v>1.4825783441400744</v>
      </c>
      <c r="U9" s="106">
        <v>1.4825783441400742</v>
      </c>
      <c r="V9" s="106">
        <v>1.4825783441400744</v>
      </c>
      <c r="W9" s="106">
        <v>1.4825783441400739</v>
      </c>
      <c r="X9" s="106">
        <v>1.4825783441400742</v>
      </c>
      <c r="Y9" s="106">
        <v>1.4825783441400742</v>
      </c>
      <c r="Z9" s="106">
        <v>1.4825783441400742</v>
      </c>
      <c r="AA9" s="106">
        <v>1.4825783441400742</v>
      </c>
      <c r="AB9" s="106">
        <v>1.4825783441400744</v>
      </c>
      <c r="AC9" s="106">
        <v>1.4825783441400742</v>
      </c>
      <c r="AD9" s="106">
        <v>1.4825783441400739</v>
      </c>
      <c r="AE9" s="106">
        <v>1.4825783441400744</v>
      </c>
      <c r="AF9" s="106">
        <v>1.4825783441400742</v>
      </c>
      <c r="AG9" s="106">
        <v>1.4825783441400739</v>
      </c>
      <c r="AH9" s="106">
        <v>1.4825783441400744</v>
      </c>
      <c r="AI9" s="106">
        <v>1.4825783441400742</v>
      </c>
      <c r="AJ9" s="106">
        <v>1.4825783441400739</v>
      </c>
      <c r="AK9" s="106">
        <v>1.4825783441400739</v>
      </c>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row>
    <row r="10" spans="1:88" ht="50" x14ac:dyDescent="0.3">
      <c r="B10" s="68">
        <f t="shared" si="0"/>
        <v>4</v>
      </c>
      <c r="C10" s="98" t="s">
        <v>253</v>
      </c>
      <c r="D10" s="30" t="s">
        <v>301</v>
      </c>
      <c r="E10" s="30" t="s">
        <v>46</v>
      </c>
      <c r="F10" s="30">
        <v>2</v>
      </c>
      <c r="H10" s="106">
        <v>0.20301289365806155</v>
      </c>
      <c r="I10" s="106">
        <v>3.4207205648932003E-2</v>
      </c>
      <c r="J10" s="106">
        <v>7.499348216391398E-2</v>
      </c>
      <c r="K10" s="106">
        <v>7.5980255882693998E-2</v>
      </c>
      <c r="L10" s="106">
        <v>7.5819780815349E-2</v>
      </c>
      <c r="M10" s="106">
        <v>6.0944214502198002E-2</v>
      </c>
      <c r="N10" s="106">
        <v>6.167645585936099E-2</v>
      </c>
      <c r="O10" s="106">
        <v>6.2797184097021994E-2</v>
      </c>
      <c r="P10" s="106">
        <v>6.3616810140776997E-2</v>
      </c>
      <c r="Q10" s="106">
        <v>6.3578276096270994E-2</v>
      </c>
      <c r="R10" s="106">
        <v>5.3746328225078001E-2</v>
      </c>
      <c r="S10" s="106">
        <v>5.3904785084762999E-2</v>
      </c>
      <c r="T10" s="106">
        <v>5.4716259858745002E-2</v>
      </c>
      <c r="U10" s="106">
        <v>5.4652958751117003E-2</v>
      </c>
      <c r="V10" s="106">
        <v>5.5185375829360991E-2</v>
      </c>
      <c r="W10" s="106">
        <v>4.6189710190987006E-2</v>
      </c>
      <c r="X10" s="106">
        <v>4.7628894010915003E-2</v>
      </c>
      <c r="Y10" s="106">
        <v>4.7277069008542005E-2</v>
      </c>
      <c r="Z10" s="106">
        <v>4.8319221988717E-2</v>
      </c>
      <c r="AA10" s="106">
        <v>4.8877609786855E-2</v>
      </c>
      <c r="AB10" s="106">
        <v>4.0937029078315007E-2</v>
      </c>
      <c r="AC10" s="106">
        <v>4.1485547130409993E-2</v>
      </c>
      <c r="AD10" s="106">
        <v>4.155703616236299E-2</v>
      </c>
      <c r="AE10" s="106">
        <v>4.1225554824856001E-2</v>
      </c>
      <c r="AF10" s="106">
        <v>4.2520582715631999E-2</v>
      </c>
      <c r="AG10" s="106">
        <v>4.3162733795081003E-2</v>
      </c>
      <c r="AH10" s="106">
        <v>4.2697395858940002E-2</v>
      </c>
      <c r="AI10" s="106">
        <v>4.2950045459447E-2</v>
      </c>
      <c r="AJ10" s="106">
        <v>4.3401694843832002E-2</v>
      </c>
      <c r="AK10" s="106">
        <v>4.4023627835129003E-2</v>
      </c>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row>
    <row r="11" spans="1:88" ht="50" x14ac:dyDescent="0.3">
      <c r="B11" s="68">
        <f t="shared" si="0"/>
        <v>5</v>
      </c>
      <c r="C11" s="98" t="s">
        <v>255</v>
      </c>
      <c r="D11" s="30" t="s">
        <v>302</v>
      </c>
      <c r="E11" s="30" t="s">
        <v>46</v>
      </c>
      <c r="F11" s="30">
        <v>2</v>
      </c>
      <c r="H11" s="108">
        <f>H9-H7-H10</f>
        <v>2.2656229155987945E-2</v>
      </c>
      <c r="I11" s="108">
        <f>I9-I7-I10</f>
        <v>1.8790354131340982E-2</v>
      </c>
      <c r="J11" s="108">
        <v>0.21136038442373084</v>
      </c>
      <c r="K11" s="108">
        <v>0.24881044635214686</v>
      </c>
      <c r="L11" s="108">
        <v>0.27597025944245723</v>
      </c>
      <c r="M11" s="108">
        <v>0.30987586381338172</v>
      </c>
      <c r="N11" s="108">
        <v>0.31212672316562662</v>
      </c>
      <c r="O11" s="108">
        <v>0.31390394604398636</v>
      </c>
      <c r="P11" s="108">
        <v>0.31482245020117272</v>
      </c>
      <c r="Q11" s="108">
        <v>0.31651579471089775</v>
      </c>
      <c r="R11" s="108">
        <v>0.32792730491618599</v>
      </c>
      <c r="S11" s="108">
        <v>0.32918918268012293</v>
      </c>
      <c r="T11" s="108">
        <v>0.32980924187670174</v>
      </c>
      <c r="U11" s="108">
        <v>0.33131563888043558</v>
      </c>
      <c r="V11" s="108">
        <v>0.33218688108287764</v>
      </c>
      <c r="W11" s="108">
        <v>0.34254893317291829</v>
      </c>
      <c r="X11" s="108">
        <v>0.34234881752966501</v>
      </c>
      <c r="Y11" s="108">
        <v>0.34388995255228694</v>
      </c>
      <c r="Z11" s="108">
        <v>0.34394027192031146</v>
      </c>
      <c r="AA11" s="108">
        <v>0.34442325687112124</v>
      </c>
      <c r="AB11" s="108">
        <v>0.35331332785764691</v>
      </c>
      <c r="AC11" s="108">
        <v>0.35308029855596568</v>
      </c>
      <c r="AD11" s="108">
        <v>0.35325488086057083</v>
      </c>
      <c r="AE11" s="108">
        <v>0.35371741078541696</v>
      </c>
      <c r="AF11" s="108">
        <v>0.35248267269145594</v>
      </c>
      <c r="AG11" s="108">
        <v>0.35188144625751311</v>
      </c>
      <c r="AH11" s="108">
        <v>0.35232321792545723</v>
      </c>
      <c r="AI11" s="108">
        <v>0.35209063669208651</v>
      </c>
      <c r="AJ11" s="108">
        <v>0.35164174443013146</v>
      </c>
      <c r="AK11" s="108">
        <v>0.35091726536873702</v>
      </c>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row>
    <row r="12" spans="1:88" x14ac:dyDescent="0.3"/>
    <row r="13" spans="1:88" x14ac:dyDescent="0.3"/>
    <row r="14" spans="1:88" x14ac:dyDescent="0.3"/>
    <row r="15" spans="1:88" x14ac:dyDescent="0.3">
      <c r="B15" s="53" t="s">
        <v>54</v>
      </c>
      <c r="C15" s="26"/>
    </row>
    <row r="16" spans="1:88" x14ac:dyDescent="0.3">
      <c r="B16" s="26"/>
      <c r="C16" s="26"/>
    </row>
    <row r="17" spans="2:9" x14ac:dyDescent="0.3">
      <c r="B17" s="54"/>
      <c r="C17" s="26" t="s">
        <v>55</v>
      </c>
    </row>
    <row r="18" spans="2:9" x14ac:dyDescent="0.3">
      <c r="B18" s="26"/>
      <c r="C18" s="26"/>
    </row>
    <row r="19" spans="2:9" x14ac:dyDescent="0.3">
      <c r="B19" s="55"/>
      <c r="C19" s="26" t="s">
        <v>56</v>
      </c>
    </row>
    <row r="20" spans="2:9" x14ac:dyDescent="0.3"/>
    <row r="21" spans="2:9" x14ac:dyDescent="0.3"/>
    <row r="22" spans="2:9" x14ac:dyDescent="0.3"/>
    <row r="23" spans="2:9" s="26" customFormat="1" ht="14.5" x14ac:dyDescent="0.35">
      <c r="B23" s="136" t="s">
        <v>303</v>
      </c>
      <c r="C23" s="137"/>
      <c r="D23" s="137"/>
      <c r="E23" s="137"/>
      <c r="F23" s="137"/>
      <c r="G23" s="137"/>
      <c r="H23" s="137"/>
      <c r="I23" s="138"/>
    </row>
    <row r="24" spans="2:9" x14ac:dyDescent="0.3"/>
    <row r="25" spans="2:9" s="6" customFormat="1" ht="13.5" x14ac:dyDescent="0.25">
      <c r="B25" s="56" t="s">
        <v>21</v>
      </c>
      <c r="C25" s="139" t="s">
        <v>59</v>
      </c>
      <c r="D25" s="139"/>
      <c r="E25" s="139"/>
      <c r="F25" s="139"/>
      <c r="G25" s="139"/>
      <c r="H25" s="139"/>
      <c r="I25" s="139"/>
    </row>
    <row r="26" spans="2:9" s="6" customFormat="1" ht="76.900000000000006" customHeight="1" x14ac:dyDescent="0.25">
      <c r="B26" s="57">
        <v>1</v>
      </c>
      <c r="C26" s="132" t="s">
        <v>304</v>
      </c>
      <c r="D26" s="119"/>
      <c r="E26" s="119"/>
      <c r="F26" s="119"/>
      <c r="G26" s="119"/>
      <c r="H26" s="119"/>
      <c r="I26" s="119"/>
    </row>
    <row r="27" spans="2:9" s="6" customFormat="1" ht="54" customHeight="1" x14ac:dyDescent="0.25">
      <c r="B27" s="57">
        <v>2</v>
      </c>
      <c r="C27" s="132" t="s">
        <v>305</v>
      </c>
      <c r="D27" s="119"/>
      <c r="E27" s="119"/>
      <c r="F27" s="119"/>
      <c r="G27" s="119"/>
      <c r="H27" s="119"/>
      <c r="I27" s="119"/>
    </row>
    <row r="28" spans="2:9" s="6" customFormat="1" ht="58.15" customHeight="1" x14ac:dyDescent="0.25">
      <c r="B28" s="57">
        <v>3</v>
      </c>
      <c r="C28" s="132" t="s">
        <v>306</v>
      </c>
      <c r="D28" s="119"/>
      <c r="E28" s="119"/>
      <c r="F28" s="119"/>
      <c r="G28" s="119"/>
      <c r="H28" s="119"/>
      <c r="I28" s="119"/>
    </row>
    <row r="29" spans="2:9" s="6" customFormat="1" ht="61.15" customHeight="1" x14ac:dyDescent="0.25">
      <c r="B29" s="57">
        <v>4</v>
      </c>
      <c r="C29" s="132" t="s">
        <v>261</v>
      </c>
      <c r="D29" s="119"/>
      <c r="E29" s="119"/>
      <c r="F29" s="119"/>
      <c r="G29" s="119"/>
      <c r="H29" s="119"/>
      <c r="I29" s="119"/>
    </row>
    <row r="30" spans="2:9" s="6" customFormat="1" ht="58.5" customHeight="1" x14ac:dyDescent="0.25">
      <c r="B30" s="57">
        <v>5</v>
      </c>
      <c r="C30" s="132" t="s">
        <v>307</v>
      </c>
      <c r="D30" s="119"/>
      <c r="E30" s="119"/>
      <c r="F30" s="119"/>
      <c r="G30" s="119"/>
      <c r="H30" s="119"/>
      <c r="I30" s="119"/>
    </row>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sheetData>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29D2BCA9C44641AC12519F786E1770" ma:contentTypeVersion="1" ma:contentTypeDescription="Create a new document." ma:contentTypeScope="" ma:versionID="359c87c2ff7866c1334fcbcf3d04bcdb">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schemas.microsoft.com/office/2006/metadata/properties"/>
    <ds:schemaRef ds:uri="http://schemas.microsoft.com/office/infopath/2007/PartnerControls"/>
    <ds:schemaRef ds:uri="3e4c319f-f868-4ceb-8801-8cf7367b8c3d"/>
    <ds:schemaRef ds:uri="2d0b8a70-048c-48a5-9212-02ef6b6db58c"/>
  </ds:schemaRefs>
</ds:datastoreItem>
</file>

<file path=customXml/itemProps3.xml><?xml version="1.0" encoding="utf-8"?>
<ds:datastoreItem xmlns:ds="http://schemas.openxmlformats.org/officeDocument/2006/customXml" ds:itemID="{033A8781-9EBF-48D5-B867-223CA3481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Gael Merlet</cp:lastModifiedBy>
  <cp:revision/>
  <dcterms:created xsi:type="dcterms:W3CDTF">2017-04-19T07:39:06Z</dcterms:created>
  <dcterms:modified xsi:type="dcterms:W3CDTF">2022-11-28T14:17:00Z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0x010100F529D2BCA9C44641AC12519F786E1770</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