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79979FAD-4790-4828-ADCB-498A729F0DA3}"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9" l="1"/>
  <c r="H9" i="19"/>
  <c r="H11" i="19" s="1"/>
  <c r="I9" i="16"/>
  <c r="H9" i="16"/>
  <c r="H11" i="16" s="1"/>
  <c r="I11" i="16"/>
  <c r="I11" i="19"/>
  <c r="I7" i="12" l="1"/>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<sst xmlns="http://schemas.openxmlformats.org/spreadsheetml/2006/main" count="1278" uniqueCount="527">
  <si>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</si>
  <si>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</si>
  <si>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</si>
  <si>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</si>
  <si>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</si>
  <si>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</si>
  <si>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</si>
  <si>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</si>
  <si>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</si>
  <si>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</si>
  <si>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</si>
  <si>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</si>
  <si>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</si>
  <si>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</si>
  <si>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</si>
  <si>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</si>
  <si>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</si>
  <si>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</si>
  <si>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</si>
  <si>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</si>
  <si>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</si>
  <si>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</si>
  <si>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</si>
  <si>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</si>
  <si>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</si>
  <si>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</si>
  <si>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</si>
  <si>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</si>
  <si>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</si>
  <si>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</si>
  <si>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</si>
  <si>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</si>
  <si>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</si>
  <si>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</si>
  <si>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</si>
  <si>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</si>
  <si>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</si>
  <si>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</si>
  <si>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</si>
  <si>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</si>
  <si>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</si>
  <si>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</si>
  <si>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</si>
  <si>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</si>
  <si>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</si>
  <si>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</si>
  <si>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</si>
  <si>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</si>
  <si>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</si>
  <si>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</si>
  <si>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</si>
  <si>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</si>
  <si>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</si>
  <si>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</si>
  <si>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</si>
  <si>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</si>
  <si>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</si>
  <si>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</si>
  <si>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</si>
  <si>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</si>
  <si>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</si>
  <si>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</si>
  <si>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</si>
  <si>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</si>
  <si>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</si>
  <si>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</si>
  <si>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</si>
  <si>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</si>
  <si>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</si>
  <si>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</si>
  <si>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</si>
  <si>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</si>
  <si>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</si>
  <si>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</si>
  <si>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</si>
  <si>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</si>
  <si>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</si>
  <si>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</si>
  <si>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</si>
  <si>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</si>
  <si>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</si>
  <si>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</si>
  <si>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</si>
  <si>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</si>
  <si>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</si>
  <si>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</si>
  <si>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</si>
  <si>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</si>
  <si>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</si>
  <si>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</si>
  <si>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</si>
  <si>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</si>
  <si>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</si>
  <si>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</si>
  <si>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</si>
  <si>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</si>
  <si>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</si>
  <si>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</si>
  <si>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</si>
  <si>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</si>
  <si>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</si>
  <si>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</si>
  <si>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</si>
  <si>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</si>
  <si>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</si>
  <si>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</si>
  <si>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</si>
  <si>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</si>
  <si>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</si>
  <si>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</si>
  <si>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</si>
  <si>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</si>
  <si>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</si>
  <si>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</si>
  <si>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</si>
  <si>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</si>
  <si>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</si>
  <si>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</si>
  <si>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</si>
  <si>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</si>
  <si>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</si>
  <si>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</si>
  <si>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</si>
  <si>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</si>
  <si>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</si>
  <si>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</si>
  <si>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</si>
  <si>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</si>
  <si>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</si>
  <si>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</si>
  <si>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</si>
  <si>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</si>
  <si>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</si>
  <si>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</si>
  <si>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</si>
  <si>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</si>
  <si>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</si>
  <si>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</si>
  <si>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</si>
  <si>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</si>
  <si>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</si>
  <si>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</si>
  <si>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</si>
  <si>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</si>
  <si>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</si>
  <si>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</si>
  <si>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</si>
  <si>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</si>
  <si>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</si>
  <si>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</si>
  <si>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</si>
  <si>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</si>
  <si>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</si>
  <si>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</si>
  <si>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</si>
  <si>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</si>
  <si>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</si>
  <si>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</si>
  <si>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</si>
  <si>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</si>
  <si>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</si>
  <si>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</si>
  <si>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</si>
  <si>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</si>
  <si>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</si>
  <si>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</si>
  <si>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</si>
  <si>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</si>
  <si>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</si>
  <si>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</si>
  <si>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</si>
  <si>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</si>
  <si>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</si>
  <si>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</si>
  <si>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</si>
  <si>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</si>
  <si>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</si>
  <si>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</si>
  <si>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</si>
  <si>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</si>
  <si>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</si>
  <si>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</si>
  <si>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</si>
  <si>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</si>
  <si>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</si>
  <si>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</si>
  <si>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</si>
  <si>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</si>
  <si>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</si>
  <si>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</si>
  <si>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</si>
  <si>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</si>
  <si>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</si>
  <si>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</si>
  <si>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</si>
  <si>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</si>
  <si>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</si>
  <si>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</si>
  <si>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</si>
  <si>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</si>
  <si>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</si>
  <si>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</si>
  <si>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</si>
  <si>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</si>
  <si>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</si>
  <si>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</si>
  <si>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</si>
  <si>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</si>
  <si>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</si>
  <si>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</si>
  <si>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</si>
  <si>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</si>
  <si>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</si>
  <si>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</si>
  <si>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</si>
  <si>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</si>
  <si>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</si>
  <si>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</si>
  <si>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</si>
  <si>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</si>
  <si>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</si>
  <si>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</si>
  <si>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</si>
  <si>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</si>
  <si>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</si>
  <si>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</si>
  <si>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</si>
  <si>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</si>
  <si>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</si>
  <si>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</si>
  <si>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</si>
  <si>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</si>
  <si>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</si>
  <si>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</si>
  <si>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</si>
  <si>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</si>
  <si>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</si>
  <si>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</si>
  <si>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</si>
  <si>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</si>
  <si>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</si>
  <si>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</si>
  <si>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</si>
  <si>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</si>
  <si>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</si>
  <si>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</si>
  <si>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</si>
  <si>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</si>
  <si>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</si>
  <si>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</si>
  <si>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</si>
  <si>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</si>
  <si>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</si>
  <si>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</si>
  <si>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</si>
  <si>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</si>
  <si>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</si>
  <si>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</si>
  <si>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</si>
  <si>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</si>
  <si>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</si>
  <si>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</si>
  <si>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</si>
  <si>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</si>
  <si>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</si>
  <si>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</si>
  <si>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</si>
  <si>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</si>
  <si>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</si>
  <si>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</si>
  <si>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</si>
  <si>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</si>
  <si>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</si>
  <si>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</si>
  <si>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</si>
  <si>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</si>
  <si>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</si>
  <si>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</si>
  <si>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</si>
  <si>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</si>
  <si>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</si>
  <si>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</si>
  <si>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</si>
  <si>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</si>
  <si>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</si>
  <si>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</si>
  <si>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</si>
  <si>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</si>
  <si>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</si>
  <si>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</si>
  <si>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</si>
  <si>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</si>
  <si>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</si>
  <si>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</si>
  <si>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</si>
  <si>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</si>
  <si>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</si>
  <si>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</si>
  <si>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</si>
  <si>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</si>
  <si>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</si>
  <si>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</si>
  <si>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</si>
  <si>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</si>
  <si>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</si>
  <si>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</si>
  <si>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</si>
  <si>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</si>
  <si>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</si>
  <si>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</si>
  <si>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</si>
  <si>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</si>
  <si>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</si>
  <si>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</si>
  <si>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</si>
  <si>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</si>
  <si>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</si>
  <si>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</si>
  <si>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</si>
  <si>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</si>
  <si>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</si>
  <si>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</si>
  <si>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</si>
  <si>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</si>
  <si>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</si>
  <si>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</si>
  <si>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</si>
  <si>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</si>
  <si>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</si>
  <si>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</si>
  <si>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</si>
  <si>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</si>
  <si>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</si>
  <si>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</si>
  <si>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</si>
  <si>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</si>
  <si>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</si>
  <si>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</si>
  <si>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</si>
  <si>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</si>
  <si>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</si>
  <si>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</si>
  <si>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</si>
  <si>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</si>
  <si>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</si>
  <si>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</si>
  <si>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</si>
  <si>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</si>
  <si>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</si>
  <si>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</si>
  <si>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</si>
  <si>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</si>
  <si>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</si>
  <si>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</si>
  <si>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</si>
  <si>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</si>
  <si>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</si>
  <si>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</si>
  <si>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</si>
  <si>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</si>
  <si>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</si>
  <si>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</si>
  <si>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</si>
  <si>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</si>
  <si>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</si>
  <si>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</si>
  <si>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</si>
  <si>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</si>
  <si>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</si>
  <si>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</si>
  <si>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</si>
  <si>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</si>
  <si>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</si>
  <si>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</si>
  <si>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</si>
  <si>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</si>
  <si>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</si>
  <si>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</si>
  <si>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</si>
  <si>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</si>
  <si>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</si>
  <si>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</si>
  <si>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</si>
  <si>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</si>
  <si>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</si>
  <si>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</si>
  <si>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</si>
  <si>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</si>
  <si>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</si>
  <si>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WRMP19</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</si>
  <si>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</si>
  <si>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</si>
  <si>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</si>
  <si>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</si>
  <si>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</si>
  <si>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https://www.dwrcymru.com/en/our-services/water/water-resources/ofwat-market-tables</t>
  </si>
  <si>
    <t>Pembrokeshire</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</si>
  <si>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</si>
  <si>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</si>
  <si>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</si>
  <si>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</si>
  <si>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</si>
  <si>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</si>
  <si>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</si>
  <si>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</si>
  <si>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</si>
  <si>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</si>
  <si>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</si>
  <si>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</si>
  <si>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</si>
  <si>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</si>
  <si>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</si>
  <si>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</si>
  <si>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</si>
  <si>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Scheme 38</t>
  </si>
  <si>
    <t>Scheme 39</t>
  </si>
  <si>
    <t>Scheme 40</t>
  </si>
  <si>
    <t xml:space="preserve">This zone covers the far south west corner of Wales, stretching from Pendine Sands in the east to the Pembrokeshire Coastal National Park in the west and from the villages of Manorbier in the south to Newport in the north. </t>
  </si>
  <si>
    <t>DYAA, DYCP</t>
  </si>
  <si>
    <t>1 in 20</t>
  </si>
  <si>
    <t>1 in 40</t>
  </si>
  <si>
    <t>&lt;1:200</t>
  </si>
  <si>
    <t>WTW capacity / Reservoir storage</t>
  </si>
  <si>
    <t>2022/23</t>
  </si>
  <si>
    <t>High, 39%</t>
  </si>
  <si>
    <t>Zone subject to peaks in demand during summer period</t>
  </si>
  <si>
    <t xml:space="preserve">Works PE1 - 0 Ml/d - SW4 </t>
  </si>
  <si>
    <t xml:space="preserve">Works PE2 - 0 Ml/d - SW3 </t>
  </si>
  <si>
    <t>Re-instate Milton source for industrial customers (non-potable)</t>
  </si>
  <si>
    <t>Abstraction from Afon Taf</t>
  </si>
  <si>
    <t>East West Transfer Felindre to Pembrokeshire</t>
  </si>
  <si>
    <t>East West Transfer Felindre (from Afon Taf and Tywi Gower) to Pembrokeshire - existing assets</t>
  </si>
  <si>
    <t>Upgrade zonal infrastructure from Bolton Hill WTW to make use of spare capacity (South Route): across the Cleddau bridge</t>
  </si>
  <si>
    <t>Llys-y-Fran Raising (5m)</t>
  </si>
  <si>
    <t>Desalination Plant for Non-potable supplies to Milford Haven</t>
  </si>
  <si>
    <t>Canaston Bridge - High-Lift VSDs</t>
  </si>
  <si>
    <t>Canaston Bridge - Bankside Attenuation</t>
  </si>
  <si>
    <t>STEPHENS OUTLET</t>
  </si>
  <si>
    <t>GOODWICK</t>
  </si>
  <si>
    <t>BRANDY PRV</t>
  </si>
  <si>
    <t>NEYLAND</t>
  </si>
  <si>
    <t>8207 ST 60-70</t>
  </si>
  <si>
    <t>8207 ST 80-90</t>
  </si>
  <si>
    <t>8206 ST 60-70</t>
  </si>
  <si>
    <t>8206 ST 80-90</t>
  </si>
  <si>
    <t>Pembs Templeton Thomas</t>
  </si>
  <si>
    <t>Pembs Bolton Gap</t>
  </si>
  <si>
    <t>Pembs Templeton</t>
  </si>
  <si>
    <t>Non-Domestic Audits</t>
  </si>
  <si>
    <t>Garden Crystals (Unsolicited)</t>
  </si>
  <si>
    <t>Garden Crystals (Solicited)</t>
  </si>
  <si>
    <t>Hose Trigger Gun (Unsolicited)</t>
  </si>
  <si>
    <t>Hose Trigger Gun (Solicited)</t>
  </si>
  <si>
    <t>Shower Timers (Unsolicited)</t>
  </si>
  <si>
    <t>Shower Timers (Solicited)</t>
  </si>
  <si>
    <t>Aerated Showerhead (Unsolicited)</t>
  </si>
  <si>
    <t>Aerated Showerhead (Solicited)</t>
  </si>
  <si>
    <t>Tap Inserts (Unsolicited)</t>
  </si>
  <si>
    <t>Tap Inserts (Solicited)</t>
  </si>
  <si>
    <t>Save A Flush (Unsolicited)</t>
  </si>
  <si>
    <t>Save A Flush (Solicited)</t>
  </si>
  <si>
    <t>Push Tap installation (Unsolicited)</t>
  </si>
  <si>
    <t>Push Tap installation (Solicited)</t>
  </si>
  <si>
    <t>Ecobeta (Unsolicited)</t>
  </si>
  <si>
    <t>Ecobeta (Solicited)</t>
  </si>
  <si>
    <t>Hippo (Unsolicited)</t>
  </si>
  <si>
    <t>Hippo (Solicited)</t>
  </si>
  <si>
    <t>Domestic Audit*</t>
  </si>
  <si>
    <t>PEM001</t>
  </si>
  <si>
    <t>PEM014</t>
  </si>
  <si>
    <t>PEM016a</t>
  </si>
  <si>
    <t>PEM016b</t>
  </si>
  <si>
    <t>PEM002b</t>
  </si>
  <si>
    <t>PEM003a</t>
  </si>
  <si>
    <t>PEM012</t>
  </si>
  <si>
    <t>PEM024a</t>
  </si>
  <si>
    <t>PEM024b</t>
  </si>
  <si>
    <t>PELK SMA01</t>
  </si>
  <si>
    <t>PELK PMIN01</t>
  </si>
  <si>
    <t>PELK PM DEF01</t>
  </si>
  <si>
    <t>PELK AUTO01</t>
  </si>
  <si>
    <t>PELK RP02</t>
  </si>
  <si>
    <t>PELK RP01</t>
  </si>
  <si>
    <t>PELK RN02</t>
  </si>
  <si>
    <t>PELK RN01</t>
  </si>
  <si>
    <t>PELK MCOM01</t>
  </si>
  <si>
    <t>PELK CCSP01</t>
  </si>
  <si>
    <t>PELK AM01</t>
  </si>
  <si>
    <t>WE019-PE</t>
  </si>
  <si>
    <t>WE018-PE</t>
  </si>
  <si>
    <t>WE017-PE</t>
  </si>
  <si>
    <t>WE016-PE</t>
  </si>
  <si>
    <t>WE015-PE</t>
  </si>
  <si>
    <t>WE014-PE</t>
  </si>
  <si>
    <t>WE013-PE</t>
  </si>
  <si>
    <t>WE012-PE</t>
  </si>
  <si>
    <t>WE011-PE</t>
  </si>
  <si>
    <t>WE010-PE</t>
  </si>
  <si>
    <t>WE009-PE</t>
  </si>
  <si>
    <t>WE008-PE</t>
  </si>
  <si>
    <t>WE007-PE</t>
  </si>
  <si>
    <t>WE006-PE</t>
  </si>
  <si>
    <t>WE005-PE</t>
  </si>
  <si>
    <t>WE004-PE</t>
  </si>
  <si>
    <t>WE003-PE</t>
  </si>
  <si>
    <t>WE002-PE</t>
  </si>
  <si>
    <t>WE001-PE</t>
  </si>
  <si>
    <t>WE020-PE</t>
  </si>
  <si>
    <t>GW enhancement</t>
  </si>
  <si>
    <t>SW new</t>
  </si>
  <si>
    <t>Bulk supply</t>
  </si>
  <si>
    <t>Water treatment works capacity increased</t>
  </si>
  <si>
    <t>Reservoir enlargement</t>
  </si>
  <si>
    <t>Desalination</t>
  </si>
  <si>
    <t>Other resource side</t>
  </si>
  <si>
    <t>Metering other selective</t>
  </si>
  <si>
    <t>Other distribution side</t>
  </si>
  <si>
    <t>Pressure management</t>
  </si>
  <si>
    <t>Mains replacement (not trunk mains) / Trunk mains renewal</t>
  </si>
  <si>
    <t>Mains repair</t>
  </si>
  <si>
    <t>Other leakage control</t>
  </si>
  <si>
    <t>Mains Repair/Mains replacement (not trunk mains)/Trunk mains renewal</t>
  </si>
  <si>
    <t>Other water efficiency</t>
  </si>
  <si>
    <t>Cistern displacement device</t>
  </si>
  <si>
    <t>Household water audit</t>
  </si>
  <si>
    <t>N</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</si>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</sst>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8"/>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50">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9" fontId="18" fillId="4" borderId="9" xfId="1" applyNumberFormat="1" applyFont="1" applyFill="1" applyBorder="1" applyAlignment="1">
      <alignment horizontal="left" vertical="center" wrapText="1"/>
    </xf>
    <xf numFmtId="0" fontId="7" fillId="4" borderId="14" xfId="1" applyFont="1" applyFill="1" applyBorder="1" applyAlignment="1">
      <alignment horizontal="center" vertical="center" wrapText="1"/>
    </xf>
    <xf numFmtId="0" fontId="7" fillId="4" borderId="14" xfId="1" applyFont="1" applyFill="1" applyBorder="1" applyAlignment="1">
      <alignment horizontal="center" vertical="center"/>
    </xf>
    <xf numFmtId="2" fontId="21" fillId="4" borderId="27" xfId="1" applyNumberFormat="1" applyFont="1" applyFill="1" applyBorder="1" applyAlignment="1">
      <alignment vertical="center"/>
    </xf>
    <xf numFmtId="0" fontId="4" fillId="0" borderId="9" xfId="1" applyFont="1" applyFill="1" applyBorder="1" applyAlignment="1">
      <alignment vertical="center" wrapText="1"/>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FCEABF"/>
      <color rgb="FF0078C9"/>
      <color rgb="FFE0DCD8"/>
      <color rgb="FFBFDDF1"/>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816467</xdr:colOff>
      <xdr:row>5</xdr:row>
      <xdr:rowOff>171873</xdr:rowOff>
    </xdr:from>
    <xdr:to>
      <xdr:col>4</xdr:col>
      <xdr:colOff>2803382</xdr:colOff>
      <xdr:row>14</xdr:row>
      <xdr:rowOff>770209</xdr:rowOff>
    </xdr:to>
    <xdr:pic>
      <xdr:nvPicPr>
        <xdr:cNvPr id="6" name="Picture 5">
          <a:extLst>
            <a:ext uri="{FF2B5EF4-FFF2-40B4-BE49-F238E27FC236}">
              <a16:creationId xmlns:a16="http://schemas.microsoft.com/office/drawing/2014/main" id="{65BAA805-2FD9-4B87-B38A-466F15EDFA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59523" y="1582984"/>
          <a:ext cx="1986915" cy="28490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en/our-services/water/water-resources/ofwat-market-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B1" sqref="B1"/>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6" t="s">
        <v>2</v>
      </c>
      <c r="E3" s="4"/>
    </row>
    <row r="4" spans="1:7" ht="12" customHeight="1" thickBot="1" x14ac:dyDescent="0.4">
      <c r="B4" s="5"/>
      <c r="C4" s="6"/>
    </row>
    <row r="5" spans="1:7" ht="16" x14ac:dyDescent="0.3">
      <c r="B5" s="7" t="s">
        <v>3</v>
      </c>
      <c r="C5" s="49" t="s">
        <v>388</v>
      </c>
      <c r="E5" s="8" t="s">
        <v>4</v>
      </c>
    </row>
    <row r="6" spans="1:7" ht="16.5" thickBot="1" x14ac:dyDescent="0.35">
      <c r="B6" s="9" t="s">
        <v>5</v>
      </c>
      <c r="C6" s="50" t="s">
        <v>396</v>
      </c>
      <c r="E6" s="10"/>
    </row>
    <row r="7" spans="1:7" ht="12" customHeight="1" thickBot="1" x14ac:dyDescent="0.35">
      <c r="A7" s="11"/>
      <c r="B7" s="12"/>
      <c r="D7" s="11"/>
      <c r="E7" s="13"/>
      <c r="F7" s="11"/>
      <c r="G7" s="11"/>
    </row>
    <row r="8" spans="1:7" ht="16" x14ac:dyDescent="0.3">
      <c r="B8" s="7" t="s">
        <v>6</v>
      </c>
      <c r="C8" s="49" t="s">
        <v>389</v>
      </c>
      <c r="E8" s="10"/>
    </row>
    <row r="9" spans="1:7" ht="16" x14ac:dyDescent="0.3">
      <c r="B9" s="14" t="s">
        <v>7</v>
      </c>
      <c r="C9" s="99">
        <v>44887</v>
      </c>
      <c r="E9" s="10"/>
    </row>
    <row r="10" spans="1:7" ht="16.5" thickBot="1" x14ac:dyDescent="0.35">
      <c r="B10" s="9" t="s">
        <v>8</v>
      </c>
      <c r="C10" s="100">
        <v>44887</v>
      </c>
      <c r="E10" s="10"/>
    </row>
    <row r="11" spans="1:7" ht="12" customHeight="1" thickBot="1" x14ac:dyDescent="0.35">
      <c r="A11" s="11"/>
      <c r="B11" s="12"/>
      <c r="C11" s="46"/>
      <c r="D11" s="11"/>
      <c r="E11" s="13"/>
      <c r="F11" s="11"/>
      <c r="G11" s="11"/>
    </row>
    <row r="12" spans="1:7" ht="32" x14ac:dyDescent="0.3">
      <c r="B12" s="7" t="s">
        <v>9</v>
      </c>
      <c r="C12" s="102" t="s">
        <v>391</v>
      </c>
      <c r="E12" s="10"/>
    </row>
    <row r="13" spans="1:7" ht="43" customHeight="1" thickBot="1" x14ac:dyDescent="0.35">
      <c r="B13" s="9" t="s">
        <v>10</v>
      </c>
      <c r="C13" s="101" t="s">
        <v>395</v>
      </c>
      <c r="E13" s="10"/>
    </row>
    <row r="14" spans="1:7" ht="12" customHeight="1" thickBot="1" x14ac:dyDescent="0.45">
      <c r="B14" s="15"/>
      <c r="C14" s="47"/>
      <c r="E14" s="10"/>
    </row>
    <row r="15" spans="1:7" ht="67" customHeight="1" thickBot="1" x14ac:dyDescent="0.35">
      <c r="B15" s="16" t="s">
        <v>11</v>
      </c>
      <c r="C15" s="48" t="s">
        <v>392</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80" zoomScaleNormal="80" workbookViewId="0">
      <selection activeCell="B1" sqref="B1:F1"/>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47" width="13.5" customWidth="1"/>
    <col min="48" max="56" width="8.75" customWidth="1"/>
    <col min="57" max="16384" width="8.75" hidden="1"/>
  </cols>
  <sheetData>
    <row r="1" spans="2:47" ht="20" x14ac:dyDescent="0.3">
      <c r="B1" s="120" t="s">
        <v>308</v>
      </c>
      <c r="C1" s="120"/>
      <c r="D1" s="120"/>
      <c r="E1" s="120"/>
      <c r="F1" s="120"/>
    </row>
    <row r="2" spans="2:47" ht="14.5" thickBot="1" x14ac:dyDescent="0.35"/>
    <row r="3" spans="2:47" ht="16.5" thickBot="1" x14ac:dyDescent="0.35">
      <c r="B3" s="125" t="s">
        <v>3</v>
      </c>
      <c r="C3" s="126"/>
      <c r="D3" s="142" t="str">
        <f>'Cover sheet'!C5</f>
        <v>DCWW</v>
      </c>
      <c r="E3" s="143"/>
      <c r="F3" s="144"/>
    </row>
    <row r="4" spans="2:47" ht="16.5" thickBot="1" x14ac:dyDescent="0.35">
      <c r="B4" s="125" t="s">
        <v>5</v>
      </c>
      <c r="C4" s="126"/>
      <c r="D4" s="142" t="str">
        <f>'Cover sheet'!C6</f>
        <v>Pembrokeshire</v>
      </c>
      <c r="E4" s="143"/>
      <c r="F4" s="144"/>
    </row>
    <row r="5" spans="2:47" ht="16" thickBot="1" x14ac:dyDescent="0.35">
      <c r="C5" s="44"/>
      <c r="D5" s="45"/>
    </row>
    <row r="6" spans="2:47" ht="14.5" thickBot="1" x14ac:dyDescent="0.35">
      <c r="B6" s="75" t="s">
        <v>21</v>
      </c>
      <c r="C6" s="74" t="s">
        <v>93</v>
      </c>
      <c r="D6" s="21" t="s">
        <v>23</v>
      </c>
      <c r="E6" s="21" t="s">
        <v>24</v>
      </c>
      <c r="F6" s="90"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c r="AB6" s="21" t="s">
        <v>397</v>
      </c>
      <c r="AC6" s="21" t="s">
        <v>398</v>
      </c>
      <c r="AD6" s="21" t="s">
        <v>399</v>
      </c>
      <c r="AE6" s="21" t="s">
        <v>400</v>
      </c>
      <c r="AF6" s="21" t="s">
        <v>401</v>
      </c>
      <c r="AG6" s="21" t="s">
        <v>402</v>
      </c>
      <c r="AH6" s="21" t="s">
        <v>403</v>
      </c>
      <c r="AI6" s="21" t="s">
        <v>404</v>
      </c>
      <c r="AJ6" s="21" t="s">
        <v>405</v>
      </c>
      <c r="AK6" s="21" t="s">
        <v>406</v>
      </c>
      <c r="AL6" s="21" t="s">
        <v>407</v>
      </c>
      <c r="AM6" s="21" t="s">
        <v>408</v>
      </c>
      <c r="AN6" s="21" t="s">
        <v>409</v>
      </c>
      <c r="AO6" s="21" t="s">
        <v>410</v>
      </c>
      <c r="AP6" s="21" t="s">
        <v>411</v>
      </c>
      <c r="AQ6" s="21" t="s">
        <v>412</v>
      </c>
      <c r="AR6" s="21" t="s">
        <v>413</v>
      </c>
      <c r="AS6" s="21" t="s">
        <v>414</v>
      </c>
      <c r="AT6" s="21" t="s">
        <v>415</v>
      </c>
      <c r="AU6" s="21" t="s">
        <v>416</v>
      </c>
    </row>
    <row r="7" spans="2:47" ht="80.5" x14ac:dyDescent="0.3">
      <c r="B7" s="68">
        <v>1</v>
      </c>
      <c r="C7" s="34" t="s">
        <v>329</v>
      </c>
      <c r="D7" s="41" t="s">
        <v>330</v>
      </c>
      <c r="E7" s="41" t="s">
        <v>43</v>
      </c>
      <c r="F7" s="41" t="s">
        <v>28</v>
      </c>
      <c r="H7" s="116" t="s">
        <v>428</v>
      </c>
      <c r="I7" s="116" t="s">
        <v>429</v>
      </c>
      <c r="J7" s="116" t="s">
        <v>430</v>
      </c>
      <c r="K7" s="116" t="s">
        <v>431</v>
      </c>
      <c r="L7" s="116" t="s">
        <v>432</v>
      </c>
      <c r="M7" s="116" t="s">
        <v>433</v>
      </c>
      <c r="N7" s="116" t="s">
        <v>434</v>
      </c>
      <c r="O7" s="116" t="s">
        <v>435</v>
      </c>
      <c r="P7" s="116" t="s">
        <v>436</v>
      </c>
      <c r="Q7" s="116" t="s">
        <v>437</v>
      </c>
      <c r="R7" s="116" t="s">
        <v>438</v>
      </c>
      <c r="S7" s="116" t="s">
        <v>439</v>
      </c>
      <c r="T7" s="116" t="s">
        <v>440</v>
      </c>
      <c r="U7" s="116" t="s">
        <v>441</v>
      </c>
      <c r="V7" s="116" t="s">
        <v>442</v>
      </c>
      <c r="W7" s="116" t="s">
        <v>443</v>
      </c>
      <c r="X7" s="116" t="s">
        <v>444</v>
      </c>
      <c r="Y7" s="116" t="s">
        <v>445</v>
      </c>
      <c r="Z7" s="116" t="s">
        <v>446</v>
      </c>
      <c r="AA7" s="116" t="s">
        <v>447</v>
      </c>
      <c r="AB7" s="116" t="s">
        <v>448</v>
      </c>
      <c r="AC7" s="116" t="s">
        <v>449</v>
      </c>
      <c r="AD7" s="116" t="s">
        <v>450</v>
      </c>
      <c r="AE7" s="116" t="s">
        <v>451</v>
      </c>
      <c r="AF7" s="116" t="s">
        <v>452</v>
      </c>
      <c r="AG7" s="116" t="s">
        <v>453</v>
      </c>
      <c r="AH7" s="116" t="s">
        <v>454</v>
      </c>
      <c r="AI7" s="116" t="s">
        <v>455</v>
      </c>
      <c r="AJ7" s="116" t="s">
        <v>456</v>
      </c>
      <c r="AK7" s="116" t="s">
        <v>457</v>
      </c>
      <c r="AL7" s="116" t="s">
        <v>458</v>
      </c>
      <c r="AM7" s="116" t="s">
        <v>459</v>
      </c>
      <c r="AN7" s="116" t="s">
        <v>460</v>
      </c>
      <c r="AO7" s="116" t="s">
        <v>461</v>
      </c>
      <c r="AP7" s="116" t="s">
        <v>462</v>
      </c>
      <c r="AQ7" s="116" t="s">
        <v>463</v>
      </c>
      <c r="AR7" s="116" t="s">
        <v>464</v>
      </c>
      <c r="AS7" s="116" t="s">
        <v>465</v>
      </c>
      <c r="AT7" s="116" t="s">
        <v>466</v>
      </c>
      <c r="AU7" s="116" t="s">
        <v>467</v>
      </c>
    </row>
    <row r="8" spans="2:47" ht="37.5" x14ac:dyDescent="0.3">
      <c r="B8" s="68">
        <v>2</v>
      </c>
      <c r="C8" s="98" t="s">
        <v>331</v>
      </c>
      <c r="D8" s="41" t="s">
        <v>332</v>
      </c>
      <c r="E8" s="41" t="s">
        <v>43</v>
      </c>
      <c r="F8" s="41" t="s">
        <v>28</v>
      </c>
      <c r="H8" s="117" t="s">
        <v>468</v>
      </c>
      <c r="I8" s="117" t="s">
        <v>469</v>
      </c>
      <c r="J8" s="117" t="s">
        <v>470</v>
      </c>
      <c r="K8" s="117" t="s">
        <v>471</v>
      </c>
      <c r="L8" s="117" t="s">
        <v>472</v>
      </c>
      <c r="M8" s="117" t="s">
        <v>473</v>
      </c>
      <c r="N8" s="117" t="s">
        <v>474</v>
      </c>
      <c r="O8" s="117" t="s">
        <v>475</v>
      </c>
      <c r="P8" s="117" t="s">
        <v>476</v>
      </c>
      <c r="Q8" s="117" t="s">
        <v>477</v>
      </c>
      <c r="R8" s="117" t="s">
        <v>478</v>
      </c>
      <c r="S8" s="117" t="s">
        <v>479</v>
      </c>
      <c r="T8" s="117" t="s">
        <v>480</v>
      </c>
      <c r="U8" s="117" t="s">
        <v>481</v>
      </c>
      <c r="V8" s="117" t="s">
        <v>482</v>
      </c>
      <c r="W8" s="117" t="s">
        <v>483</v>
      </c>
      <c r="X8" s="117" t="s">
        <v>484</v>
      </c>
      <c r="Y8" s="117" t="s">
        <v>485</v>
      </c>
      <c r="Z8" s="117" t="s">
        <v>486</v>
      </c>
      <c r="AA8" s="117" t="s">
        <v>487</v>
      </c>
      <c r="AB8" s="117" t="s">
        <v>488</v>
      </c>
      <c r="AC8" s="117" t="s">
        <v>489</v>
      </c>
      <c r="AD8" s="117" t="s">
        <v>490</v>
      </c>
      <c r="AE8" s="117" t="s">
        <v>491</v>
      </c>
      <c r="AF8" s="117" t="s">
        <v>492</v>
      </c>
      <c r="AG8" s="117" t="s">
        <v>493</v>
      </c>
      <c r="AH8" s="117" t="s">
        <v>494</v>
      </c>
      <c r="AI8" s="117" t="s">
        <v>495</v>
      </c>
      <c r="AJ8" s="117" t="s">
        <v>496</v>
      </c>
      <c r="AK8" s="117" t="s">
        <v>497</v>
      </c>
      <c r="AL8" s="117" t="s">
        <v>498</v>
      </c>
      <c r="AM8" s="117" t="s">
        <v>499</v>
      </c>
      <c r="AN8" s="117" t="s">
        <v>500</v>
      </c>
      <c r="AO8" s="117" t="s">
        <v>501</v>
      </c>
      <c r="AP8" s="117" t="s">
        <v>502</v>
      </c>
      <c r="AQ8" s="117" t="s">
        <v>503</v>
      </c>
      <c r="AR8" s="117" t="s">
        <v>504</v>
      </c>
      <c r="AS8" s="117" t="s">
        <v>505</v>
      </c>
      <c r="AT8" s="117" t="s">
        <v>506</v>
      </c>
      <c r="AU8" s="117" t="s">
        <v>507</v>
      </c>
    </row>
    <row r="9" spans="2:47" ht="57.5" x14ac:dyDescent="0.3">
      <c r="B9" s="68">
        <v>3</v>
      </c>
      <c r="C9" s="98" t="s">
        <v>333</v>
      </c>
      <c r="D9" s="41" t="s">
        <v>334</v>
      </c>
      <c r="E9" s="41" t="s">
        <v>43</v>
      </c>
      <c r="F9" s="41" t="s">
        <v>28</v>
      </c>
      <c r="H9" s="116" t="s">
        <v>508</v>
      </c>
      <c r="I9" s="116" t="s">
        <v>509</v>
      </c>
      <c r="J9" s="116" t="s">
        <v>510</v>
      </c>
      <c r="K9" s="116" t="s">
        <v>510</v>
      </c>
      <c r="L9" s="116" t="s">
        <v>511</v>
      </c>
      <c r="M9" s="116" t="s">
        <v>512</v>
      </c>
      <c r="N9" s="116" t="s">
        <v>513</v>
      </c>
      <c r="O9" s="116" t="s">
        <v>514</v>
      </c>
      <c r="P9" s="116" t="s">
        <v>514</v>
      </c>
      <c r="Q9" s="116" t="s">
        <v>515</v>
      </c>
      <c r="R9" s="116" t="s">
        <v>516</v>
      </c>
      <c r="S9" s="116" t="s">
        <v>517</v>
      </c>
      <c r="T9" s="116" t="s">
        <v>516</v>
      </c>
      <c r="U9" s="116" t="s">
        <v>518</v>
      </c>
      <c r="V9" s="116" t="s">
        <v>518</v>
      </c>
      <c r="W9" s="116" t="s">
        <v>519</v>
      </c>
      <c r="X9" s="116" t="s">
        <v>519</v>
      </c>
      <c r="Y9" s="116" t="s">
        <v>520</v>
      </c>
      <c r="Z9" s="116" t="s">
        <v>520</v>
      </c>
      <c r="AA9" s="116" t="s">
        <v>521</v>
      </c>
      <c r="AB9" s="116" t="s">
        <v>522</v>
      </c>
      <c r="AC9" s="116" t="s">
        <v>522</v>
      </c>
      <c r="AD9" s="116" t="s">
        <v>522</v>
      </c>
      <c r="AE9" s="116" t="s">
        <v>522</v>
      </c>
      <c r="AF9" s="116" t="s">
        <v>522</v>
      </c>
      <c r="AG9" s="116" t="s">
        <v>522</v>
      </c>
      <c r="AH9" s="116" t="s">
        <v>522</v>
      </c>
      <c r="AI9" s="116" t="s">
        <v>522</v>
      </c>
      <c r="AJ9" s="116" t="s">
        <v>522</v>
      </c>
      <c r="AK9" s="116" t="s">
        <v>522</v>
      </c>
      <c r="AL9" s="116" t="s">
        <v>522</v>
      </c>
      <c r="AM9" s="116" t="s">
        <v>523</v>
      </c>
      <c r="AN9" s="116" t="s">
        <v>523</v>
      </c>
      <c r="AO9" s="116" t="s">
        <v>522</v>
      </c>
      <c r="AP9" s="116" t="s">
        <v>522</v>
      </c>
      <c r="AQ9" s="116" t="s">
        <v>522</v>
      </c>
      <c r="AR9" s="116" t="s">
        <v>522</v>
      </c>
      <c r="AS9" s="116" t="s">
        <v>523</v>
      </c>
      <c r="AT9" s="116" t="s">
        <v>523</v>
      </c>
      <c r="AU9" s="116" t="s">
        <v>524</v>
      </c>
    </row>
    <row r="10" spans="2:47" ht="37.5" x14ac:dyDescent="0.3">
      <c r="B10" s="68">
        <v>4</v>
      </c>
      <c r="C10" s="98" t="s">
        <v>335</v>
      </c>
      <c r="D10" s="41" t="s">
        <v>336</v>
      </c>
      <c r="E10" s="41" t="s">
        <v>337</v>
      </c>
      <c r="F10" s="41" t="s">
        <v>28</v>
      </c>
      <c r="H10" s="117" t="s">
        <v>525</v>
      </c>
      <c r="I10" s="117" t="s">
        <v>525</v>
      </c>
      <c r="J10" s="117" t="s">
        <v>525</v>
      </c>
      <c r="K10" s="117" t="s">
        <v>525</v>
      </c>
      <c r="L10" s="117" t="s">
        <v>525</v>
      </c>
      <c r="M10" s="117" t="s">
        <v>525</v>
      </c>
      <c r="N10" s="117" t="s">
        <v>525</v>
      </c>
      <c r="O10" s="117" t="s">
        <v>525</v>
      </c>
      <c r="P10" s="117" t="s">
        <v>526</v>
      </c>
      <c r="Q10" s="117" t="s">
        <v>525</v>
      </c>
      <c r="R10" s="117" t="s">
        <v>525</v>
      </c>
      <c r="S10" s="117" t="s">
        <v>525</v>
      </c>
      <c r="T10" s="117" t="s">
        <v>525</v>
      </c>
      <c r="U10" s="117" t="s">
        <v>525</v>
      </c>
      <c r="V10" s="117" t="s">
        <v>525</v>
      </c>
      <c r="W10" s="117" t="s">
        <v>525</v>
      </c>
      <c r="X10" s="117" t="s">
        <v>525</v>
      </c>
      <c r="Y10" s="117" t="s">
        <v>525</v>
      </c>
      <c r="Z10" s="117" t="s">
        <v>525</v>
      </c>
      <c r="AA10" s="117" t="s">
        <v>525</v>
      </c>
      <c r="AB10" s="117" t="s">
        <v>525</v>
      </c>
      <c r="AC10" s="117" t="s">
        <v>525</v>
      </c>
      <c r="AD10" s="117" t="s">
        <v>525</v>
      </c>
      <c r="AE10" s="117" t="s">
        <v>525</v>
      </c>
      <c r="AF10" s="117" t="s">
        <v>525</v>
      </c>
      <c r="AG10" s="117" t="s">
        <v>525</v>
      </c>
      <c r="AH10" s="117" t="s">
        <v>525</v>
      </c>
      <c r="AI10" s="117" t="s">
        <v>525</v>
      </c>
      <c r="AJ10" s="117" t="s">
        <v>525</v>
      </c>
      <c r="AK10" s="117" t="s">
        <v>525</v>
      </c>
      <c r="AL10" s="117" t="s">
        <v>525</v>
      </c>
      <c r="AM10" s="117" t="s">
        <v>525</v>
      </c>
      <c r="AN10" s="117" t="s">
        <v>525</v>
      </c>
      <c r="AO10" s="117" t="s">
        <v>525</v>
      </c>
      <c r="AP10" s="117" t="s">
        <v>525</v>
      </c>
      <c r="AQ10" s="117" t="s">
        <v>525</v>
      </c>
      <c r="AR10" s="117" t="s">
        <v>525</v>
      </c>
      <c r="AS10" s="117" t="s">
        <v>525</v>
      </c>
      <c r="AT10" s="117" t="s">
        <v>525</v>
      </c>
      <c r="AU10" s="117" t="s">
        <v>525</v>
      </c>
    </row>
    <row r="11" spans="2:47" ht="37.5" x14ac:dyDescent="0.3">
      <c r="B11" s="68">
        <v>5</v>
      </c>
      <c r="C11" s="98" t="s">
        <v>338</v>
      </c>
      <c r="D11" s="41" t="s">
        <v>339</v>
      </c>
      <c r="E11" s="41" t="s">
        <v>48</v>
      </c>
      <c r="F11" s="41" t="s">
        <v>28</v>
      </c>
      <c r="H11" s="117" t="s">
        <v>94</v>
      </c>
      <c r="I11" s="117" t="s">
        <v>94</v>
      </c>
      <c r="J11" s="117" t="s">
        <v>94</v>
      </c>
      <c r="K11" s="117" t="s">
        <v>94</v>
      </c>
      <c r="L11" s="117" t="s">
        <v>94</v>
      </c>
      <c r="M11" s="117" t="s">
        <v>94</v>
      </c>
      <c r="N11" s="117" t="s">
        <v>94</v>
      </c>
      <c r="O11" s="117" t="s">
        <v>94</v>
      </c>
      <c r="P11" s="117" t="s">
        <v>94</v>
      </c>
      <c r="Q11" s="117" t="s">
        <v>94</v>
      </c>
      <c r="R11" s="117" t="s">
        <v>94</v>
      </c>
      <c r="S11" s="117" t="s">
        <v>94</v>
      </c>
      <c r="T11" s="117" t="s">
        <v>94</v>
      </c>
      <c r="U11" s="117" t="s">
        <v>94</v>
      </c>
      <c r="V11" s="117" t="s">
        <v>94</v>
      </c>
      <c r="W11" s="117" t="s">
        <v>94</v>
      </c>
      <c r="X11" s="117" t="s">
        <v>94</v>
      </c>
      <c r="Y11" s="117" t="s">
        <v>94</v>
      </c>
      <c r="Z11" s="117" t="s">
        <v>94</v>
      </c>
      <c r="AA11" s="117" t="s">
        <v>94</v>
      </c>
      <c r="AB11" s="117" t="s">
        <v>94</v>
      </c>
      <c r="AC11" s="117" t="s">
        <v>94</v>
      </c>
      <c r="AD11" s="117" t="s">
        <v>94</v>
      </c>
      <c r="AE11" s="117" t="s">
        <v>94</v>
      </c>
      <c r="AF11" s="117" t="s">
        <v>94</v>
      </c>
      <c r="AG11" s="117" t="s">
        <v>94</v>
      </c>
      <c r="AH11" s="117" t="s">
        <v>94</v>
      </c>
      <c r="AI11" s="117" t="s">
        <v>94</v>
      </c>
      <c r="AJ11" s="117" t="s">
        <v>94</v>
      </c>
      <c r="AK11" s="117" t="s">
        <v>94</v>
      </c>
      <c r="AL11" s="117" t="s">
        <v>94</v>
      </c>
      <c r="AM11" s="117" t="s">
        <v>94</v>
      </c>
      <c r="AN11" s="117" t="s">
        <v>94</v>
      </c>
      <c r="AO11" s="117" t="s">
        <v>94</v>
      </c>
      <c r="AP11" s="117" t="s">
        <v>94</v>
      </c>
      <c r="AQ11" s="117" t="s">
        <v>94</v>
      </c>
      <c r="AR11" s="117" t="s">
        <v>94</v>
      </c>
      <c r="AS11" s="117" t="s">
        <v>94</v>
      </c>
      <c r="AT11" s="117" t="s">
        <v>94</v>
      </c>
      <c r="AU11" s="117" t="s">
        <v>94</v>
      </c>
    </row>
    <row r="12" spans="2:47" ht="38.65" customHeight="1" x14ac:dyDescent="0.3">
      <c r="B12" s="68">
        <v>6</v>
      </c>
      <c r="C12" s="119" t="s">
        <v>340</v>
      </c>
      <c r="D12" s="41" t="s">
        <v>28</v>
      </c>
      <c r="E12" s="41" t="s">
        <v>43</v>
      </c>
      <c r="F12" s="41" t="s">
        <v>28</v>
      </c>
      <c r="H12" s="117" t="s">
        <v>390</v>
      </c>
      <c r="I12" s="117" t="s">
        <v>390</v>
      </c>
      <c r="J12" s="117" t="s">
        <v>390</v>
      </c>
      <c r="K12" s="117" t="s">
        <v>390</v>
      </c>
      <c r="L12" s="117" t="s">
        <v>390</v>
      </c>
      <c r="M12" s="117" t="s">
        <v>390</v>
      </c>
      <c r="N12" s="117" t="s">
        <v>390</v>
      </c>
      <c r="O12" s="117" t="s">
        <v>390</v>
      </c>
      <c r="P12" s="117" t="s">
        <v>96</v>
      </c>
      <c r="Q12" s="117" t="s">
        <v>390</v>
      </c>
      <c r="R12" s="117" t="s">
        <v>390</v>
      </c>
      <c r="S12" s="117" t="s">
        <v>390</v>
      </c>
      <c r="T12" s="117" t="s">
        <v>390</v>
      </c>
      <c r="U12" s="117" t="s">
        <v>390</v>
      </c>
      <c r="V12" s="117" t="s">
        <v>390</v>
      </c>
      <c r="W12" s="117" t="s">
        <v>390</v>
      </c>
      <c r="X12" s="117" t="s">
        <v>390</v>
      </c>
      <c r="Y12" s="117" t="s">
        <v>390</v>
      </c>
      <c r="Z12" s="117" t="s">
        <v>390</v>
      </c>
      <c r="AA12" s="117" t="s">
        <v>390</v>
      </c>
      <c r="AB12" s="117" t="s">
        <v>390</v>
      </c>
      <c r="AC12" s="117" t="s">
        <v>390</v>
      </c>
      <c r="AD12" s="117" t="s">
        <v>390</v>
      </c>
      <c r="AE12" s="117" t="s">
        <v>390</v>
      </c>
      <c r="AF12" s="117" t="s">
        <v>390</v>
      </c>
      <c r="AG12" s="117" t="s">
        <v>390</v>
      </c>
      <c r="AH12" s="117" t="s">
        <v>390</v>
      </c>
      <c r="AI12" s="117" t="s">
        <v>390</v>
      </c>
      <c r="AJ12" s="117" t="s">
        <v>390</v>
      </c>
      <c r="AK12" s="117" t="s">
        <v>390</v>
      </c>
      <c r="AL12" s="117" t="s">
        <v>390</v>
      </c>
      <c r="AM12" s="117" t="s">
        <v>390</v>
      </c>
      <c r="AN12" s="117" t="s">
        <v>390</v>
      </c>
      <c r="AO12" s="117" t="s">
        <v>390</v>
      </c>
      <c r="AP12" s="117" t="s">
        <v>390</v>
      </c>
      <c r="AQ12" s="117" t="s">
        <v>390</v>
      </c>
      <c r="AR12" s="117" t="s">
        <v>390</v>
      </c>
      <c r="AS12" s="117" t="s">
        <v>390</v>
      </c>
      <c r="AT12" s="117" t="s">
        <v>390</v>
      </c>
      <c r="AU12" s="117" t="s">
        <v>390</v>
      </c>
    </row>
    <row r="13" spans="2:47" ht="37.5" x14ac:dyDescent="0.3">
      <c r="B13" s="68">
        <v>7</v>
      </c>
      <c r="C13" s="98" t="s">
        <v>341</v>
      </c>
      <c r="D13" s="41" t="s">
        <v>342</v>
      </c>
      <c r="E13" s="41" t="s">
        <v>46</v>
      </c>
      <c r="F13" s="41">
        <v>1</v>
      </c>
      <c r="H13" s="112">
        <v>3.8</v>
      </c>
      <c r="I13" s="112">
        <v>5</v>
      </c>
      <c r="J13" s="112">
        <v>6</v>
      </c>
      <c r="K13" s="112">
        <v>4.5</v>
      </c>
      <c r="L13" s="112">
        <v>5</v>
      </c>
      <c r="M13" s="112">
        <v>0.66</v>
      </c>
      <c r="N13" s="112">
        <v>15</v>
      </c>
      <c r="O13" s="112">
        <v>14</v>
      </c>
      <c r="P13" s="112">
        <v>6.9795378445547058</v>
      </c>
      <c r="Q13" s="112">
        <v>9.1999999999999998E-2</v>
      </c>
      <c r="R13" s="112">
        <v>0.126</v>
      </c>
      <c r="S13" s="112">
        <v>7.0000000000000001E-3</v>
      </c>
      <c r="T13" s="112">
        <v>3.3000000000000002E-2</v>
      </c>
      <c r="U13" s="112">
        <v>0.04</v>
      </c>
      <c r="V13" s="112">
        <v>0.04</v>
      </c>
      <c r="W13" s="112">
        <v>0.06</v>
      </c>
      <c r="X13" s="112">
        <v>0.06</v>
      </c>
      <c r="Y13" s="112">
        <v>3.1300000000000001E-2</v>
      </c>
      <c r="Z13" s="112">
        <v>4.3659999999999999E-4</v>
      </c>
      <c r="AA13" s="112">
        <v>5.1999999999999998E-2</v>
      </c>
      <c r="AB13" s="112">
        <v>7.3926868537710563E-2</v>
      </c>
      <c r="AC13" s="112">
        <v>1.8999999999999998E-4</v>
      </c>
      <c r="AD13" s="112">
        <v>1.8999999999999998E-4</v>
      </c>
      <c r="AE13" s="112">
        <v>3.8E-3</v>
      </c>
      <c r="AF13" s="112">
        <v>3.8E-3</v>
      </c>
      <c r="AG13" s="112">
        <v>9.5000000000000015E-3</v>
      </c>
      <c r="AH13" s="112">
        <v>9.5000000000000015E-3</v>
      </c>
      <c r="AI13" s="112">
        <v>5.5099999999999989E-2</v>
      </c>
      <c r="AJ13" s="112">
        <v>5.5099999999999989E-2</v>
      </c>
      <c r="AK13" s="112">
        <v>3.04E-2</v>
      </c>
      <c r="AL13" s="112">
        <v>3.04E-2</v>
      </c>
      <c r="AM13" s="112">
        <v>2.2799999999999994E-2</v>
      </c>
      <c r="AN13" s="112">
        <v>2.2799999999999994E-2</v>
      </c>
      <c r="AO13" s="112">
        <v>5.6999999999999995E-2</v>
      </c>
      <c r="AP13" s="112">
        <v>5.6999999999999995E-2</v>
      </c>
      <c r="AQ13" s="112">
        <v>4.3699999999999996E-2</v>
      </c>
      <c r="AR13" s="112">
        <v>4.3699999999999996E-2</v>
      </c>
      <c r="AS13" s="112">
        <v>5.6999999999999995E-2</v>
      </c>
      <c r="AT13" s="112">
        <v>5.6999999999999995E-2</v>
      </c>
      <c r="AU13" s="112">
        <v>4.0850000000000004E-2</v>
      </c>
    </row>
    <row r="14" spans="2:47" ht="37.5" x14ac:dyDescent="0.3">
      <c r="B14" s="68">
        <v>8</v>
      </c>
      <c r="C14" s="98" t="s">
        <v>343</v>
      </c>
      <c r="D14" s="41" t="s">
        <v>344</v>
      </c>
      <c r="E14" s="41" t="s">
        <v>345</v>
      </c>
      <c r="F14" s="41">
        <v>2</v>
      </c>
      <c r="H14" s="106">
        <v>26402.608830054862</v>
      </c>
      <c r="I14" s="106">
        <v>34740.274776387952</v>
      </c>
      <c r="J14" s="106">
        <v>41688.329731665559</v>
      </c>
      <c r="K14" s="106">
        <v>31266.247298749175</v>
      </c>
      <c r="L14" s="106">
        <v>34740.274776387952</v>
      </c>
      <c r="M14" s="106">
        <v>4585.7162704832117</v>
      </c>
      <c r="N14" s="106">
        <v>104220.82432916389</v>
      </c>
      <c r="O14" s="106">
        <v>97272.769373886302</v>
      </c>
      <c r="P14" s="106">
        <v>34448.375500317954</v>
      </c>
      <c r="Q14" s="106">
        <v>639.2210558855387</v>
      </c>
      <c r="R14" s="106">
        <v>875.45492436497682</v>
      </c>
      <c r="S14" s="106">
        <v>48.636384686943138</v>
      </c>
      <c r="T14" s="106">
        <v>229.28581352416052</v>
      </c>
      <c r="U14" s="106">
        <v>277.92219821110376</v>
      </c>
      <c r="V14" s="106">
        <v>277.92219821110376</v>
      </c>
      <c r="W14" s="106">
        <v>416.88329731665556</v>
      </c>
      <c r="X14" s="106">
        <v>416.88329731665556</v>
      </c>
      <c r="Y14" s="106">
        <v>217.47412010018871</v>
      </c>
      <c r="Z14" s="106">
        <v>3.0335207934741981</v>
      </c>
      <c r="AA14" s="106">
        <v>361.29885767443483</v>
      </c>
      <c r="AB14" s="106">
        <v>513.64794527159518</v>
      </c>
      <c r="AC14" s="106">
        <v>1.3201304415027426</v>
      </c>
      <c r="AD14" s="106">
        <v>1.3201304415027426</v>
      </c>
      <c r="AE14" s="106">
        <v>26.402608830054852</v>
      </c>
      <c r="AF14" s="106">
        <v>26.402608830054852</v>
      </c>
      <c r="AG14" s="106">
        <v>66.006522075137127</v>
      </c>
      <c r="AH14" s="106">
        <v>66.006522075137127</v>
      </c>
      <c r="AI14" s="106">
        <v>382.83782803579533</v>
      </c>
      <c r="AJ14" s="106">
        <v>382.83782803579533</v>
      </c>
      <c r="AK14" s="106">
        <v>211.22087064043882</v>
      </c>
      <c r="AL14" s="106">
        <v>211.22087064043882</v>
      </c>
      <c r="AM14" s="106">
        <v>158.41565298032904</v>
      </c>
      <c r="AN14" s="106">
        <v>158.41565298032904</v>
      </c>
      <c r="AO14" s="106">
        <v>396.03913245082282</v>
      </c>
      <c r="AP14" s="106">
        <v>396.03913245082282</v>
      </c>
      <c r="AQ14" s="106">
        <v>303.63000154563076</v>
      </c>
      <c r="AR14" s="106">
        <v>303.63000154563076</v>
      </c>
      <c r="AS14" s="106">
        <v>396.03913245082282</v>
      </c>
      <c r="AT14" s="106">
        <v>396.03913245082282</v>
      </c>
      <c r="AU14" s="106">
        <v>283.82804492308969</v>
      </c>
    </row>
    <row r="15" spans="2:47" ht="37.5" x14ac:dyDescent="0.3">
      <c r="B15" s="68">
        <v>9</v>
      </c>
      <c r="C15" s="98" t="s">
        <v>346</v>
      </c>
      <c r="D15" s="41" t="s">
        <v>347</v>
      </c>
      <c r="E15" s="41" t="s">
        <v>348</v>
      </c>
      <c r="F15" s="41">
        <v>2</v>
      </c>
      <c r="H15" s="106">
        <v>418.38933274116675</v>
      </c>
      <c r="I15" s="106">
        <v>4226.5997345814176</v>
      </c>
      <c r="J15" s="106">
        <v>16966.454823408138</v>
      </c>
      <c r="K15" s="106">
        <v>16003.558799252625</v>
      </c>
      <c r="L15" s="106">
        <v>5835.5462007951355</v>
      </c>
      <c r="M15" s="106">
        <v>10848.094708729099</v>
      </c>
      <c r="N15" s="106">
        <v>16198.580402967049</v>
      </c>
      <c r="O15" s="106">
        <v>5119.7775490323074</v>
      </c>
      <c r="P15" s="106">
        <v>9536.8745510953013</v>
      </c>
      <c r="Q15" s="106">
        <v>446.08934162444615</v>
      </c>
      <c r="R15" s="106">
        <v>23.776738986901954</v>
      </c>
      <c r="S15" s="106">
        <v>16.397561980591128</v>
      </c>
      <c r="T15" s="106">
        <v>931.71703731242474</v>
      </c>
      <c r="U15" s="106">
        <v>175.10537591284788</v>
      </c>
      <c r="V15" s="106">
        <v>174.80590522639187</v>
      </c>
      <c r="W15" s="106">
        <v>2363.2650413597066</v>
      </c>
      <c r="X15" s="106">
        <v>1953.3040626413438</v>
      </c>
      <c r="Y15" s="106">
        <v>231.44835279851503</v>
      </c>
      <c r="Z15" s="106">
        <v>7.8609341975660616</v>
      </c>
      <c r="AA15" s="106">
        <v>252.83823503272544</v>
      </c>
      <c r="AB15" s="106">
        <v>347.26949739487441</v>
      </c>
      <c r="AC15" s="106">
        <v>75.745475963297395</v>
      </c>
      <c r="AD15" s="106">
        <v>57.556211786240254</v>
      </c>
      <c r="AE15" s="106">
        <v>164.82046305980069</v>
      </c>
      <c r="AF15" s="106">
        <v>63.037827394847234</v>
      </c>
      <c r="AG15" s="106">
        <v>58.18437399415302</v>
      </c>
      <c r="AH15" s="106">
        <v>56.475513222073047</v>
      </c>
      <c r="AI15" s="106">
        <v>276.95762021216831</v>
      </c>
      <c r="AJ15" s="106">
        <v>69.938673647962929</v>
      </c>
      <c r="AK15" s="106">
        <v>97.326589226583181</v>
      </c>
      <c r="AL15" s="106">
        <v>58.884299178349316</v>
      </c>
      <c r="AM15" s="106">
        <v>59.877010328528407</v>
      </c>
      <c r="AN15" s="106">
        <v>56.579676939101248</v>
      </c>
      <c r="AO15" s="106">
        <v>1062.9756179877256</v>
      </c>
      <c r="AP15" s="106">
        <v>118.30969974291551</v>
      </c>
      <c r="AQ15" s="106">
        <v>740.95155537281403</v>
      </c>
      <c r="AR15" s="106">
        <v>98.492552578307709</v>
      </c>
      <c r="AS15" s="106">
        <v>54.375942241808488</v>
      </c>
      <c r="AT15" s="106">
        <v>56.241144858759696</v>
      </c>
      <c r="AU15" s="106">
        <v>157.05860247739153</v>
      </c>
    </row>
    <row r="16" spans="2:47" ht="37.5" x14ac:dyDescent="0.3">
      <c r="B16" s="68">
        <v>10</v>
      </c>
      <c r="C16" s="98" t="s">
        <v>349</v>
      </c>
      <c r="D16" s="41" t="s">
        <v>350</v>
      </c>
      <c r="E16" s="41" t="s">
        <v>348</v>
      </c>
      <c r="F16" s="41">
        <v>2</v>
      </c>
      <c r="H16" s="106">
        <v>0</v>
      </c>
      <c r="I16" s="106">
        <v>0</v>
      </c>
      <c r="J16" s="106">
        <v>0</v>
      </c>
      <c r="K16" s="106">
        <v>0</v>
      </c>
      <c r="L16" s="106">
        <v>0</v>
      </c>
      <c r="M16" s="106">
        <v>0</v>
      </c>
      <c r="N16" s="106">
        <v>0</v>
      </c>
      <c r="O16" s="106">
        <v>1269.051133384035</v>
      </c>
      <c r="P16" s="106">
        <v>0</v>
      </c>
      <c r="Q16" s="106">
        <v>271.21335939446908</v>
      </c>
      <c r="R16" s="106">
        <v>0</v>
      </c>
      <c r="S16" s="106">
        <v>0</v>
      </c>
      <c r="T16" s="106">
        <v>0</v>
      </c>
      <c r="U16" s="106">
        <v>0</v>
      </c>
      <c r="V16" s="106">
        <v>0</v>
      </c>
      <c r="W16" s="106">
        <v>0</v>
      </c>
      <c r="X16" s="106">
        <v>0</v>
      </c>
      <c r="Y16" s="106">
        <v>0</v>
      </c>
      <c r="Z16" s="106">
        <v>0</v>
      </c>
      <c r="AA16" s="106">
        <v>0</v>
      </c>
      <c r="AB16" s="106">
        <v>0</v>
      </c>
      <c r="AC16" s="106">
        <v>0</v>
      </c>
      <c r="AD16" s="106">
        <v>0</v>
      </c>
      <c r="AE16" s="106">
        <v>0</v>
      </c>
      <c r="AF16" s="106">
        <v>0</v>
      </c>
      <c r="AG16" s="106">
        <v>0</v>
      </c>
      <c r="AH16" s="106">
        <v>0</v>
      </c>
      <c r="AI16" s="106">
        <v>0</v>
      </c>
      <c r="AJ16" s="106">
        <v>0</v>
      </c>
      <c r="AK16" s="106">
        <v>0</v>
      </c>
      <c r="AL16" s="106">
        <v>0</v>
      </c>
      <c r="AM16" s="106">
        <v>0</v>
      </c>
      <c r="AN16" s="106">
        <v>0</v>
      </c>
      <c r="AO16" s="106">
        <v>0</v>
      </c>
      <c r="AP16" s="106">
        <v>0</v>
      </c>
      <c r="AQ16" s="106">
        <v>0</v>
      </c>
      <c r="AR16" s="106">
        <v>0</v>
      </c>
      <c r="AS16" s="106">
        <v>0</v>
      </c>
      <c r="AT16" s="106">
        <v>0</v>
      </c>
      <c r="AU16" s="106">
        <v>0</v>
      </c>
    </row>
    <row r="17" spans="1:47" ht="37.5" x14ac:dyDescent="0.3">
      <c r="B17" s="68">
        <v>11</v>
      </c>
      <c r="C17" s="98" t="s">
        <v>351</v>
      </c>
      <c r="D17" s="41" t="s">
        <v>352</v>
      </c>
      <c r="E17" s="41" t="s">
        <v>348</v>
      </c>
      <c r="F17" s="41">
        <v>2</v>
      </c>
      <c r="H17" s="106">
        <v>0</v>
      </c>
      <c r="I17" s="106">
        <v>0</v>
      </c>
      <c r="J17" s="106">
        <v>0</v>
      </c>
      <c r="K17" s="106">
        <v>0</v>
      </c>
      <c r="L17" s="106">
        <v>0</v>
      </c>
      <c r="M17" s="106">
        <v>0</v>
      </c>
      <c r="N17" s="106">
        <v>0</v>
      </c>
      <c r="O17" s="106">
        <v>0</v>
      </c>
      <c r="P17" s="106">
        <v>0</v>
      </c>
      <c r="Q17" s="106">
        <v>0</v>
      </c>
      <c r="R17" s="106">
        <v>0</v>
      </c>
      <c r="S17" s="106">
        <v>0</v>
      </c>
      <c r="T17" s="106">
        <v>0</v>
      </c>
      <c r="U17" s="106">
        <v>0</v>
      </c>
      <c r="V17" s="106">
        <v>0</v>
      </c>
      <c r="W17" s="106">
        <v>0</v>
      </c>
      <c r="X17" s="106">
        <v>0</v>
      </c>
      <c r="Y17" s="106">
        <v>0</v>
      </c>
      <c r="Z17" s="106">
        <v>0</v>
      </c>
      <c r="AA17" s="106">
        <v>0</v>
      </c>
      <c r="AB17" s="106">
        <v>0</v>
      </c>
      <c r="AC17" s="106">
        <v>0</v>
      </c>
      <c r="AD17" s="106">
        <v>0</v>
      </c>
      <c r="AE17" s="106">
        <v>0</v>
      </c>
      <c r="AF17" s="106">
        <v>0</v>
      </c>
      <c r="AG17" s="106">
        <v>0</v>
      </c>
      <c r="AH17" s="106">
        <v>0</v>
      </c>
      <c r="AI17" s="106">
        <v>0</v>
      </c>
      <c r="AJ17" s="106">
        <v>0</v>
      </c>
      <c r="AK17" s="106">
        <v>0</v>
      </c>
      <c r="AL17" s="106">
        <v>0</v>
      </c>
      <c r="AM17" s="106">
        <v>0</v>
      </c>
      <c r="AN17" s="106">
        <v>0</v>
      </c>
      <c r="AO17" s="106">
        <v>0</v>
      </c>
      <c r="AP17" s="106">
        <v>0</v>
      </c>
      <c r="AQ17" s="106">
        <v>0</v>
      </c>
      <c r="AR17" s="106">
        <v>0</v>
      </c>
      <c r="AS17" s="106">
        <v>0</v>
      </c>
      <c r="AT17" s="106">
        <v>0</v>
      </c>
      <c r="AU17" s="106">
        <v>0</v>
      </c>
    </row>
    <row r="18" spans="1:47" ht="37.5" x14ac:dyDescent="0.3">
      <c r="B18" s="68">
        <v>12</v>
      </c>
      <c r="C18" s="98" t="s">
        <v>353</v>
      </c>
      <c r="D18" s="41" t="s">
        <v>354</v>
      </c>
      <c r="E18" s="41" t="s">
        <v>348</v>
      </c>
      <c r="F18" s="41">
        <v>2</v>
      </c>
      <c r="H18" s="106">
        <v>1661.6256807886768</v>
      </c>
      <c r="I18" s="106">
        <v>1397.0964022623104</v>
      </c>
      <c r="J18" s="106">
        <v>1211.9744730199413</v>
      </c>
      <c r="K18" s="106">
        <v>1211.9744730199413</v>
      </c>
      <c r="L18" s="106">
        <v>957.78612870471318</v>
      </c>
      <c r="M18" s="106">
        <v>350.64551999999998</v>
      </c>
      <c r="N18" s="106">
        <v>11472.992212531803</v>
      </c>
      <c r="O18" s="106">
        <v>41.095500000000001</v>
      </c>
      <c r="P18" s="106">
        <v>272.79702000000003</v>
      </c>
      <c r="Q18" s="106">
        <v>2.5457142857142854</v>
      </c>
      <c r="R18" s="106">
        <v>0</v>
      </c>
      <c r="S18" s="106">
        <v>0</v>
      </c>
      <c r="T18" s="106">
        <v>0.39428571428571429</v>
      </c>
      <c r="U18" s="106">
        <v>9.2571336846489014E-6</v>
      </c>
      <c r="V18" s="106">
        <v>9.8126642792074788E-6</v>
      </c>
      <c r="W18" s="106">
        <v>82.214999999999989</v>
      </c>
      <c r="X18" s="106">
        <v>67.782857142857139</v>
      </c>
      <c r="Y18" s="106">
        <v>0.19928571428571429</v>
      </c>
      <c r="Z18" s="106">
        <v>0</v>
      </c>
      <c r="AA18" s="106">
        <v>0.59357142857142864</v>
      </c>
      <c r="AB18" s="106">
        <v>0.78227999999999998</v>
      </c>
      <c r="AC18" s="106">
        <v>0</v>
      </c>
      <c r="AD18" s="106">
        <v>0</v>
      </c>
      <c r="AE18" s="106">
        <v>0</v>
      </c>
      <c r="AF18" s="106">
        <v>0</v>
      </c>
      <c r="AG18" s="106">
        <v>0</v>
      </c>
      <c r="AH18" s="106">
        <v>0</v>
      </c>
      <c r="AI18" s="106">
        <v>0</v>
      </c>
      <c r="AJ18" s="106">
        <v>0</v>
      </c>
      <c r="AK18" s="106">
        <v>0</v>
      </c>
      <c r="AL18" s="106">
        <v>0</v>
      </c>
      <c r="AM18" s="106">
        <v>0</v>
      </c>
      <c r="AN18" s="106">
        <v>0</v>
      </c>
      <c r="AO18" s="106">
        <v>0</v>
      </c>
      <c r="AP18" s="106">
        <v>0</v>
      </c>
      <c r="AQ18" s="106">
        <v>0</v>
      </c>
      <c r="AR18" s="106">
        <v>0</v>
      </c>
      <c r="AS18" s="106">
        <v>0</v>
      </c>
      <c r="AT18" s="106">
        <v>0</v>
      </c>
      <c r="AU18" s="106">
        <v>1.7956800000000002</v>
      </c>
    </row>
    <row r="19" spans="1:47" ht="37.5" x14ac:dyDescent="0.3">
      <c r="B19" s="68">
        <v>13</v>
      </c>
      <c r="C19" s="98" t="s">
        <v>355</v>
      </c>
      <c r="D19" s="41" t="s">
        <v>356</v>
      </c>
      <c r="E19" s="41" t="s">
        <v>348</v>
      </c>
      <c r="F19" s="41">
        <v>2</v>
      </c>
      <c r="H19" s="106">
        <v>10878.666725889832</v>
      </c>
      <c r="I19" s="106">
        <v>13858.837878767696</v>
      </c>
      <c r="J19" s="106">
        <v>10878.666725889832</v>
      </c>
      <c r="K19" s="106">
        <v>13858.837878767696</v>
      </c>
      <c r="L19" s="106">
        <v>13858.837878767696</v>
      </c>
      <c r="M19" s="106">
        <v>13858.837878767696</v>
      </c>
      <c r="N19" s="106">
        <v>13858.837878767696</v>
      </c>
      <c r="O19" s="106">
        <v>13858.837878767696</v>
      </c>
      <c r="P19" s="106">
        <v>0</v>
      </c>
      <c r="Q19" s="106">
        <v>58619.375744971454</v>
      </c>
      <c r="R19" s="106">
        <v>58619.375744971454</v>
      </c>
      <c r="S19" s="106">
        <v>58619.375744971454</v>
      </c>
      <c r="T19" s="106">
        <v>58619.375744971454</v>
      </c>
      <c r="U19" s="106">
        <v>58619.375744971454</v>
      </c>
      <c r="V19" s="106">
        <v>58619.375744971454</v>
      </c>
      <c r="W19" s="106">
        <v>58619.375744971454</v>
      </c>
      <c r="X19" s="106">
        <v>58619.375744971454</v>
      </c>
      <c r="Y19" s="106">
        <v>58619.375744971454</v>
      </c>
      <c r="Z19" s="106">
        <v>58619.375744971454</v>
      </c>
      <c r="AA19" s="106">
        <v>58619.375744971454</v>
      </c>
      <c r="AB19" s="106">
        <v>22570.107402564539</v>
      </c>
      <c r="AC19" s="106">
        <v>22570.107402564539</v>
      </c>
      <c r="AD19" s="106">
        <v>22570.107402564539</v>
      </c>
      <c r="AE19" s="106">
        <v>22570.107402564539</v>
      </c>
      <c r="AF19" s="106">
        <v>22570.107402564539</v>
      </c>
      <c r="AG19" s="106">
        <v>22570.107402564539</v>
      </c>
      <c r="AH19" s="106">
        <v>22570.107402564539</v>
      </c>
      <c r="AI19" s="106">
        <v>22570.107402564539</v>
      </c>
      <c r="AJ19" s="106">
        <v>22570.107402564539</v>
      </c>
      <c r="AK19" s="106">
        <v>22570.107402564539</v>
      </c>
      <c r="AL19" s="106">
        <v>22570.107402564539</v>
      </c>
      <c r="AM19" s="106">
        <v>22570.107402564539</v>
      </c>
      <c r="AN19" s="106">
        <v>22570.107402564539</v>
      </c>
      <c r="AO19" s="106">
        <v>22570.107402564539</v>
      </c>
      <c r="AP19" s="106">
        <v>22570.107402564539</v>
      </c>
      <c r="AQ19" s="106">
        <v>22570.107402564539</v>
      </c>
      <c r="AR19" s="106">
        <v>22570.107402564539</v>
      </c>
      <c r="AS19" s="106">
        <v>22570.107402564539</v>
      </c>
      <c r="AT19" s="106">
        <v>22570.107402564539</v>
      </c>
      <c r="AU19" s="106">
        <v>22570.107402564539</v>
      </c>
    </row>
    <row r="20" spans="1:47" ht="37.5" x14ac:dyDescent="0.3">
      <c r="B20" s="68">
        <v>14</v>
      </c>
      <c r="C20" s="98" t="s">
        <v>357</v>
      </c>
      <c r="D20" s="41" t="s">
        <v>358</v>
      </c>
      <c r="E20" s="41" t="s">
        <v>348</v>
      </c>
      <c r="F20" s="41">
        <v>2</v>
      </c>
      <c r="H20" s="106">
        <v>12958.681739419677</v>
      </c>
      <c r="I20" s="106">
        <v>19482.534015611425</v>
      </c>
      <c r="J20" s="106">
        <v>29057.096022317914</v>
      </c>
      <c r="K20" s="106">
        <v>31074.371151040261</v>
      </c>
      <c r="L20" s="106">
        <v>20652.170208267544</v>
      </c>
      <c r="M20" s="106">
        <v>25057.578107496796</v>
      </c>
      <c r="N20" s="106">
        <v>41530.410494266544</v>
      </c>
      <c r="O20" s="106">
        <v>20288.762061184039</v>
      </c>
      <c r="P20" s="106">
        <v>9809.6715710953013</v>
      </c>
      <c r="Q20" s="106">
        <v>59339.224160276084</v>
      </c>
      <c r="R20" s="106">
        <v>58643.152483958358</v>
      </c>
      <c r="S20" s="106">
        <v>58635.773306952047</v>
      </c>
      <c r="T20" s="106">
        <v>59551.487067998161</v>
      </c>
      <c r="U20" s="106">
        <v>58794.481130141437</v>
      </c>
      <c r="V20" s="106">
        <v>58794.181660010508</v>
      </c>
      <c r="W20" s="106">
        <v>61064.855786331158</v>
      </c>
      <c r="X20" s="106">
        <v>60640.462664755658</v>
      </c>
      <c r="Y20" s="106">
        <v>58851.023383484251</v>
      </c>
      <c r="Z20" s="106">
        <v>58627.236679169022</v>
      </c>
      <c r="AA20" s="106">
        <v>58872.80755143275</v>
      </c>
      <c r="AB20" s="106">
        <v>22918.159179959413</v>
      </c>
      <c r="AC20" s="106">
        <v>22645.852878527836</v>
      </c>
      <c r="AD20" s="106">
        <v>22627.663614350779</v>
      </c>
      <c r="AE20" s="106">
        <v>22734.92786562434</v>
      </c>
      <c r="AF20" s="106">
        <v>22633.145229959388</v>
      </c>
      <c r="AG20" s="106">
        <v>22628.291776558694</v>
      </c>
      <c r="AH20" s="106">
        <v>22626.582915786614</v>
      </c>
      <c r="AI20" s="106">
        <v>22847.065022776707</v>
      </c>
      <c r="AJ20" s="106">
        <v>22640.046076212504</v>
      </c>
      <c r="AK20" s="106">
        <v>22667.433991791124</v>
      </c>
      <c r="AL20" s="106">
        <v>22628.991701742889</v>
      </c>
      <c r="AM20" s="106">
        <v>22629.984412893067</v>
      </c>
      <c r="AN20" s="106">
        <v>22626.687079503641</v>
      </c>
      <c r="AO20" s="106">
        <v>23633.083020552265</v>
      </c>
      <c r="AP20" s="106">
        <v>22688.417102307456</v>
      </c>
      <c r="AQ20" s="106">
        <v>23311.058957937352</v>
      </c>
      <c r="AR20" s="106">
        <v>22668.599955142847</v>
      </c>
      <c r="AS20" s="106">
        <v>22624.483344806347</v>
      </c>
      <c r="AT20" s="106">
        <v>22626.348547423298</v>
      </c>
      <c r="AU20" s="106">
        <v>22728.96168504193</v>
      </c>
    </row>
    <row r="21" spans="1:47" ht="37.5" x14ac:dyDescent="0.3">
      <c r="B21" s="68">
        <v>15</v>
      </c>
      <c r="C21" s="98" t="s">
        <v>359</v>
      </c>
      <c r="D21" s="41" t="s">
        <v>360</v>
      </c>
      <c r="E21" s="41" t="s">
        <v>361</v>
      </c>
      <c r="F21" s="41">
        <v>2</v>
      </c>
      <c r="H21" s="106">
        <v>1.5846514843824899</v>
      </c>
      <c r="I21" s="106">
        <v>12.166281820701446</v>
      </c>
      <c r="J21" s="106">
        <v>40.698331961524438</v>
      </c>
      <c r="K21" s="106">
        <v>51.184776498242741</v>
      </c>
      <c r="L21" s="106">
        <v>16.797639737614862</v>
      </c>
      <c r="M21" s="106">
        <v>236.56271057489562</v>
      </c>
      <c r="N21" s="106">
        <v>15.542556401018826</v>
      </c>
      <c r="O21" s="106">
        <v>6.5679518775287153</v>
      </c>
      <c r="P21" s="106">
        <v>27.684540744184808</v>
      </c>
      <c r="Q21" s="106">
        <v>112.21512408179467</v>
      </c>
      <c r="R21" s="106">
        <v>2.7159295499021536</v>
      </c>
      <c r="S21" s="106">
        <v>33.714598825831715</v>
      </c>
      <c r="T21" s="106">
        <v>406.35616438356186</v>
      </c>
      <c r="U21" s="106">
        <v>63.005178082191769</v>
      </c>
      <c r="V21" s="106">
        <v>62.897424657534216</v>
      </c>
      <c r="W21" s="106">
        <v>566.88887671232874</v>
      </c>
      <c r="X21" s="106">
        <v>468.54936986301374</v>
      </c>
      <c r="Y21" s="106">
        <v>106.4256991553241</v>
      </c>
      <c r="Z21" s="106">
        <v>259.13566224687634</v>
      </c>
      <c r="AA21" s="106">
        <v>69.980358271865086</v>
      </c>
      <c r="AB21" s="106">
        <v>67.60846618616435</v>
      </c>
      <c r="AC21" s="106">
        <v>5737.726635337197</v>
      </c>
      <c r="AD21" s="106">
        <v>4359.8882335235267</v>
      </c>
      <c r="AE21" s="106">
        <v>624.25824705693788</v>
      </c>
      <c r="AF21" s="106">
        <v>238.75605551179268</v>
      </c>
      <c r="AG21" s="106">
        <v>88.149431548476485</v>
      </c>
      <c r="AH21" s="106">
        <v>85.56050439649789</v>
      </c>
      <c r="AI21" s="106">
        <v>72.343326581163453</v>
      </c>
      <c r="AJ21" s="106">
        <v>18.268485642287072</v>
      </c>
      <c r="AK21" s="106">
        <v>46.078111945794504</v>
      </c>
      <c r="AL21" s="106">
        <v>27.878068582809714</v>
      </c>
      <c r="AM21" s="106">
        <v>37.797407770028585</v>
      </c>
      <c r="AN21" s="106">
        <v>35.715963589865027</v>
      </c>
      <c r="AO21" s="106">
        <v>268.40166309063358</v>
      </c>
      <c r="AP21" s="106">
        <v>29.873234751014493</v>
      </c>
      <c r="AQ21" s="106">
        <v>244.03107453182977</v>
      </c>
      <c r="AR21" s="106">
        <v>32.438346697273211</v>
      </c>
      <c r="AS21" s="106">
        <v>13.729941762399072</v>
      </c>
      <c r="AT21" s="106">
        <v>14.200905983891202</v>
      </c>
      <c r="AU21" s="106">
        <v>55.335829311705439</v>
      </c>
    </row>
    <row r="22" spans="1:47" ht="37.5" x14ac:dyDescent="0.3">
      <c r="B22" s="68">
        <v>16</v>
      </c>
      <c r="C22" s="98" t="s">
        <v>362</v>
      </c>
      <c r="D22" s="41" t="s">
        <v>363</v>
      </c>
      <c r="E22" s="41" t="s">
        <v>361</v>
      </c>
      <c r="F22" s="41">
        <v>2</v>
      </c>
      <c r="H22" s="106">
        <v>49.081065522087464</v>
      </c>
      <c r="I22" s="106">
        <v>56.080540931280105</v>
      </c>
      <c r="J22" s="106">
        <v>69.700792066626676</v>
      </c>
      <c r="K22" s="106">
        <v>99.386315390281624</v>
      </c>
      <c r="L22" s="106">
        <v>59.447342720225919</v>
      </c>
      <c r="M22" s="106">
        <v>546.42670042157658</v>
      </c>
      <c r="N22" s="106">
        <v>39.848476311317349</v>
      </c>
      <c r="O22" s="106">
        <v>20.8575968297976</v>
      </c>
      <c r="P22" s="106">
        <v>28.476441714950415</v>
      </c>
      <c r="Q22" s="106">
        <v>9283.0521795110562</v>
      </c>
      <c r="R22" s="106">
        <v>6698.5918808436618</v>
      </c>
      <c r="S22" s="106">
        <v>120559.48172211356</v>
      </c>
      <c r="T22" s="106">
        <v>25972.599940956683</v>
      </c>
      <c r="U22" s="106">
        <v>21155.014427988372</v>
      </c>
      <c r="V22" s="106">
        <v>21154.906674763602</v>
      </c>
      <c r="W22" s="106">
        <v>14647.949721033705</v>
      </c>
      <c r="X22" s="106">
        <v>14546.148299794912</v>
      </c>
      <c r="Y22" s="106">
        <v>27061.161740243861</v>
      </c>
      <c r="Z22" s="106">
        <v>1932646.6067181644</v>
      </c>
      <c r="AA22" s="106">
        <v>16294.767143848221</v>
      </c>
      <c r="AB22" s="106">
        <v>4461.8418881908046</v>
      </c>
      <c r="AC22" s="106">
        <v>1715425.3978682144</v>
      </c>
      <c r="AD22" s="106">
        <v>1714047.5594664004</v>
      </c>
      <c r="AE22" s="106">
        <v>86108.641808700806</v>
      </c>
      <c r="AF22" s="106">
        <v>85723.139617155655</v>
      </c>
      <c r="AG22" s="106">
        <v>34281.902856206027</v>
      </c>
      <c r="AH22" s="106">
        <v>34279.313929054049</v>
      </c>
      <c r="AI22" s="106">
        <v>5967.8180549703957</v>
      </c>
      <c r="AJ22" s="106">
        <v>5913.7432140315204</v>
      </c>
      <c r="AK22" s="106">
        <v>10731.626057151278</v>
      </c>
      <c r="AL22" s="106">
        <v>10713.426013788292</v>
      </c>
      <c r="AM22" s="106">
        <v>14285.194668044011</v>
      </c>
      <c r="AN22" s="106">
        <v>14283.113223863849</v>
      </c>
      <c r="AO22" s="106">
        <v>5967.3605672002232</v>
      </c>
      <c r="AP22" s="106">
        <v>5728.8321388606055</v>
      </c>
      <c r="AQ22" s="106">
        <v>7677.4557320660788</v>
      </c>
      <c r="AR22" s="106">
        <v>7465.8630042315226</v>
      </c>
      <c r="AS22" s="106">
        <v>5712.6888458719886</v>
      </c>
      <c r="AT22" s="106">
        <v>5713.1598100934816</v>
      </c>
      <c r="AU22" s="106">
        <v>8008.0041742178473</v>
      </c>
    </row>
    <row r="23" spans="1:47" ht="37.5" x14ac:dyDescent="0.3">
      <c r="B23" s="68">
        <v>17</v>
      </c>
      <c r="C23" s="98" t="s">
        <v>364</v>
      </c>
      <c r="D23" s="41" t="s">
        <v>365</v>
      </c>
      <c r="E23" s="41" t="s">
        <v>366</v>
      </c>
      <c r="F23" s="41" t="s">
        <v>28</v>
      </c>
      <c r="H23" s="37">
        <v>3</v>
      </c>
      <c r="I23" s="37">
        <v>3</v>
      </c>
      <c r="J23" s="37">
        <v>3</v>
      </c>
      <c r="K23" s="37">
        <v>3</v>
      </c>
      <c r="L23" s="37">
        <v>3</v>
      </c>
      <c r="M23" s="37">
        <v>3</v>
      </c>
      <c r="N23" s="37">
        <v>3</v>
      </c>
      <c r="O23" s="37">
        <v>3</v>
      </c>
      <c r="P23" s="37">
        <v>3</v>
      </c>
      <c r="Q23" s="37">
        <v>4</v>
      </c>
      <c r="R23" s="37">
        <v>4</v>
      </c>
      <c r="S23" s="37">
        <v>4</v>
      </c>
      <c r="T23" s="37">
        <v>4</v>
      </c>
      <c r="U23" s="37">
        <v>4</v>
      </c>
      <c r="V23" s="37">
        <v>4</v>
      </c>
      <c r="W23" s="37">
        <v>4</v>
      </c>
      <c r="X23" s="37">
        <v>4</v>
      </c>
      <c r="Y23" s="37">
        <v>4</v>
      </c>
      <c r="Z23" s="37">
        <v>4</v>
      </c>
      <c r="AA23" s="37">
        <v>4</v>
      </c>
      <c r="AB23" s="37">
        <v>4</v>
      </c>
      <c r="AC23" s="37">
        <v>4</v>
      </c>
      <c r="AD23" s="37">
        <v>4</v>
      </c>
      <c r="AE23" s="37">
        <v>4</v>
      </c>
      <c r="AF23" s="37">
        <v>4</v>
      </c>
      <c r="AG23" s="37">
        <v>4</v>
      </c>
      <c r="AH23" s="37">
        <v>4</v>
      </c>
      <c r="AI23" s="37">
        <v>4</v>
      </c>
      <c r="AJ23" s="37">
        <v>4</v>
      </c>
      <c r="AK23" s="37">
        <v>4</v>
      </c>
      <c r="AL23" s="37">
        <v>4</v>
      </c>
      <c r="AM23" s="37">
        <v>4</v>
      </c>
      <c r="AN23" s="37">
        <v>4</v>
      </c>
      <c r="AO23" s="37">
        <v>4</v>
      </c>
      <c r="AP23" s="37">
        <v>4</v>
      </c>
      <c r="AQ23" s="37">
        <v>4</v>
      </c>
      <c r="AR23" s="37">
        <v>4</v>
      </c>
      <c r="AS23" s="37">
        <v>4</v>
      </c>
      <c r="AT23" s="37">
        <v>4</v>
      </c>
      <c r="AU23" s="37">
        <v>4</v>
      </c>
    </row>
    <row r="24" spans="1:47" ht="37.5" x14ac:dyDescent="0.35">
      <c r="A24" s="5"/>
      <c r="B24" s="68">
        <v>18</v>
      </c>
      <c r="C24" s="98" t="s">
        <v>367</v>
      </c>
      <c r="D24" s="41" t="s">
        <v>368</v>
      </c>
      <c r="E24" s="41" t="s">
        <v>366</v>
      </c>
      <c r="F24" s="41" t="s">
        <v>28</v>
      </c>
      <c r="G24" s="5"/>
      <c r="H24" s="23">
        <v>4</v>
      </c>
      <c r="I24" s="23">
        <v>4</v>
      </c>
      <c r="J24" s="23">
        <v>4</v>
      </c>
      <c r="K24" s="23">
        <v>4</v>
      </c>
      <c r="L24" s="23">
        <v>4</v>
      </c>
      <c r="M24" s="23">
        <v>4</v>
      </c>
      <c r="N24" s="23">
        <v>4</v>
      </c>
      <c r="O24" s="23">
        <v>4</v>
      </c>
      <c r="P24" s="23">
        <v>4</v>
      </c>
      <c r="Q24" s="23">
        <v>4</v>
      </c>
      <c r="R24" s="23">
        <v>4</v>
      </c>
      <c r="S24" s="23">
        <v>4</v>
      </c>
      <c r="T24" s="23">
        <v>4</v>
      </c>
      <c r="U24" s="23">
        <v>4</v>
      </c>
      <c r="V24" s="23">
        <v>4</v>
      </c>
      <c r="W24" s="23">
        <v>4</v>
      </c>
      <c r="X24" s="23">
        <v>4</v>
      </c>
      <c r="Y24" s="23">
        <v>4</v>
      </c>
      <c r="Z24" s="23">
        <v>4</v>
      </c>
      <c r="AA24" s="23">
        <v>4</v>
      </c>
      <c r="AB24" s="23">
        <v>4</v>
      </c>
      <c r="AC24" s="23">
        <v>4</v>
      </c>
      <c r="AD24" s="23">
        <v>4</v>
      </c>
      <c r="AE24" s="23">
        <v>4</v>
      </c>
      <c r="AF24" s="23">
        <v>4</v>
      </c>
      <c r="AG24" s="23">
        <v>4</v>
      </c>
      <c r="AH24" s="23">
        <v>4</v>
      </c>
      <c r="AI24" s="23">
        <v>4</v>
      </c>
      <c r="AJ24" s="23">
        <v>4</v>
      </c>
      <c r="AK24" s="23">
        <v>4</v>
      </c>
      <c r="AL24" s="23">
        <v>4</v>
      </c>
      <c r="AM24" s="23">
        <v>4</v>
      </c>
      <c r="AN24" s="23">
        <v>4</v>
      </c>
      <c r="AO24" s="23">
        <v>4</v>
      </c>
      <c r="AP24" s="23">
        <v>4</v>
      </c>
      <c r="AQ24" s="23">
        <v>4</v>
      </c>
      <c r="AR24" s="23">
        <v>4</v>
      </c>
      <c r="AS24" s="23">
        <v>4</v>
      </c>
      <c r="AT24" s="23">
        <v>4</v>
      </c>
      <c r="AU24" s="23">
        <v>4</v>
      </c>
    </row>
    <row r="25" spans="1:47" x14ac:dyDescent="0.3"/>
    <row r="26" spans="1:47" x14ac:dyDescent="0.3"/>
    <row r="27" spans="1:47" x14ac:dyDescent="0.3"/>
    <row r="28" spans="1:47" x14ac:dyDescent="0.3">
      <c r="B28" s="53" t="s">
        <v>54</v>
      </c>
      <c r="C28" s="26"/>
    </row>
    <row r="29" spans="1:47" x14ac:dyDescent="0.3">
      <c r="B29" s="26"/>
      <c r="C29" s="26"/>
    </row>
    <row r="30" spans="1:47" x14ac:dyDescent="0.3">
      <c r="B30" s="54"/>
      <c r="C30" s="26" t="s">
        <v>55</v>
      </c>
    </row>
    <row r="31" spans="1:47" x14ac:dyDescent="0.3">
      <c r="B31" s="26"/>
      <c r="C31" s="26"/>
    </row>
    <row r="32" spans="1:47" x14ac:dyDescent="0.3">
      <c r="B32" s="55"/>
      <c r="C32" s="26" t="s">
        <v>56</v>
      </c>
    </row>
    <row r="33" spans="2:9" x14ac:dyDescent="0.3"/>
    <row r="34" spans="2:9" x14ac:dyDescent="0.3"/>
    <row r="35" spans="2:9" x14ac:dyDescent="0.3"/>
    <row r="36" spans="2:9" s="26" customFormat="1" ht="14.5" x14ac:dyDescent="0.35">
      <c r="B36" s="138" t="s">
        <v>369</v>
      </c>
      <c r="C36" s="139"/>
      <c r="D36" s="139"/>
      <c r="E36" s="139"/>
      <c r="F36" s="139"/>
      <c r="G36" s="139"/>
      <c r="H36" s="139"/>
      <c r="I36" s="140"/>
    </row>
    <row r="37" spans="2:9" x14ac:dyDescent="0.3"/>
    <row r="38" spans="2:9" s="6" customFormat="1" ht="13.5" x14ac:dyDescent="0.25">
      <c r="B38" s="56" t="s">
        <v>21</v>
      </c>
      <c r="C38" s="141" t="s">
        <v>59</v>
      </c>
      <c r="D38" s="141"/>
      <c r="E38" s="141"/>
      <c r="F38" s="141"/>
      <c r="G38" s="141"/>
      <c r="H38" s="141"/>
      <c r="I38" s="141"/>
    </row>
    <row r="39" spans="2:9" s="6" customFormat="1" ht="42" customHeight="1" x14ac:dyDescent="0.25">
      <c r="B39" s="57">
        <v>1</v>
      </c>
      <c r="C39" s="134" t="s">
        <v>370</v>
      </c>
      <c r="D39" s="121"/>
      <c r="E39" s="121"/>
      <c r="F39" s="121"/>
      <c r="G39" s="121"/>
      <c r="H39" s="121"/>
      <c r="I39" s="121"/>
    </row>
    <row r="40" spans="2:9" s="6" customFormat="1" ht="25.5" customHeight="1" x14ac:dyDescent="0.25">
      <c r="B40" s="57">
        <v>2</v>
      </c>
      <c r="C40" s="134" t="s">
        <v>371</v>
      </c>
      <c r="D40" s="121"/>
      <c r="E40" s="121"/>
      <c r="F40" s="121"/>
      <c r="G40" s="121"/>
      <c r="H40" s="121"/>
      <c r="I40" s="121"/>
    </row>
    <row r="41" spans="2:9" s="6" customFormat="1" ht="27" customHeight="1" x14ac:dyDescent="0.25">
      <c r="B41" s="57">
        <v>3</v>
      </c>
      <c r="C41" s="134" t="s">
        <v>372</v>
      </c>
      <c r="D41" s="121"/>
      <c r="E41" s="121"/>
      <c r="F41" s="121"/>
      <c r="G41" s="121"/>
      <c r="H41" s="121"/>
      <c r="I41" s="121"/>
    </row>
    <row r="42" spans="2:9" s="6" customFormat="1" ht="40.5" customHeight="1" x14ac:dyDescent="0.25">
      <c r="B42" s="57">
        <v>4</v>
      </c>
      <c r="C42" s="134" t="s">
        <v>373</v>
      </c>
      <c r="D42" s="121"/>
      <c r="E42" s="121"/>
      <c r="F42" s="121"/>
      <c r="G42" s="121"/>
      <c r="H42" s="121"/>
      <c r="I42" s="121"/>
    </row>
    <row r="43" spans="2:9" s="6" customFormat="1" ht="40.5" customHeight="1" x14ac:dyDescent="0.25">
      <c r="B43" s="57">
        <v>5</v>
      </c>
      <c r="C43" s="134" t="s">
        <v>374</v>
      </c>
      <c r="D43" s="121"/>
      <c r="E43" s="121"/>
      <c r="F43" s="121"/>
      <c r="G43" s="121"/>
      <c r="H43" s="121"/>
      <c r="I43" s="121"/>
    </row>
    <row r="44" spans="2:9" s="6" customFormat="1" ht="50.65" customHeight="1" x14ac:dyDescent="0.25">
      <c r="B44" s="57">
        <v>6</v>
      </c>
      <c r="C44" s="134" t="s">
        <v>375</v>
      </c>
      <c r="D44" s="121"/>
      <c r="E44" s="121"/>
      <c r="F44" s="121"/>
      <c r="G44" s="121"/>
      <c r="H44" s="121"/>
      <c r="I44" s="121"/>
    </row>
    <row r="45" spans="2:9" s="6" customFormat="1" ht="27.4" customHeight="1" x14ac:dyDescent="0.25">
      <c r="B45" s="57">
        <v>7</v>
      </c>
      <c r="C45" s="134" t="s">
        <v>376</v>
      </c>
      <c r="D45" s="121"/>
      <c r="E45" s="121"/>
      <c r="F45" s="121"/>
      <c r="G45" s="121"/>
      <c r="H45" s="121"/>
      <c r="I45" s="121"/>
    </row>
    <row r="46" spans="2:9" s="6" customFormat="1" ht="37.15" customHeight="1" x14ac:dyDescent="0.25">
      <c r="B46" s="57">
        <v>8</v>
      </c>
      <c r="C46" s="134" t="s">
        <v>377</v>
      </c>
      <c r="D46" s="121"/>
      <c r="E46" s="121"/>
      <c r="F46" s="121"/>
      <c r="G46" s="121"/>
      <c r="H46" s="121"/>
      <c r="I46" s="121"/>
    </row>
    <row r="47" spans="2:9" s="6" customFormat="1" ht="31.5" customHeight="1" x14ac:dyDescent="0.25">
      <c r="B47" s="57">
        <v>9</v>
      </c>
      <c r="C47" s="134" t="s">
        <v>378</v>
      </c>
      <c r="D47" s="121"/>
      <c r="E47" s="121"/>
      <c r="F47" s="121"/>
      <c r="G47" s="121"/>
      <c r="H47" s="121"/>
      <c r="I47" s="121"/>
    </row>
    <row r="48" spans="2:9" s="6" customFormat="1" ht="28.9" customHeight="1" x14ac:dyDescent="0.25">
      <c r="B48" s="57">
        <v>10</v>
      </c>
      <c r="C48" s="134" t="s">
        <v>379</v>
      </c>
      <c r="D48" s="121"/>
      <c r="E48" s="121"/>
      <c r="F48" s="121"/>
      <c r="G48" s="121"/>
      <c r="H48" s="121"/>
      <c r="I48" s="121"/>
    </row>
    <row r="49" spans="2:9" s="6" customFormat="1" ht="33" customHeight="1" x14ac:dyDescent="0.25">
      <c r="B49" s="57">
        <v>11</v>
      </c>
      <c r="C49" s="134" t="s">
        <v>380</v>
      </c>
      <c r="D49" s="121"/>
      <c r="E49" s="121"/>
      <c r="F49" s="121"/>
      <c r="G49" s="121"/>
      <c r="H49" s="121"/>
      <c r="I49" s="121"/>
    </row>
    <row r="50" spans="2:9" s="6" customFormat="1" ht="59.65" customHeight="1" x14ac:dyDescent="0.25">
      <c r="B50" s="57">
        <v>12</v>
      </c>
      <c r="C50" s="134" t="s">
        <v>381</v>
      </c>
      <c r="D50" s="121"/>
      <c r="E50" s="121"/>
      <c r="F50" s="121"/>
      <c r="G50" s="121"/>
      <c r="H50" s="121"/>
      <c r="I50" s="121"/>
    </row>
    <row r="51" spans="2:9" s="6" customFormat="1" ht="25.5" customHeight="1" x14ac:dyDescent="0.25">
      <c r="B51" s="57">
        <v>13</v>
      </c>
      <c r="C51" s="134" t="s">
        <v>382</v>
      </c>
      <c r="D51" s="121"/>
      <c r="E51" s="121"/>
      <c r="F51" s="121"/>
      <c r="G51" s="121"/>
      <c r="H51" s="121"/>
      <c r="I51" s="121"/>
    </row>
    <row r="52" spans="2:9" s="6" customFormat="1" ht="25.9" customHeight="1" x14ac:dyDescent="0.25">
      <c r="B52" s="57">
        <v>14</v>
      </c>
      <c r="C52" s="134" t="s">
        <v>383</v>
      </c>
      <c r="D52" s="121"/>
      <c r="E52" s="121"/>
      <c r="F52" s="121"/>
      <c r="G52" s="121"/>
      <c r="H52" s="121"/>
      <c r="I52" s="121"/>
    </row>
    <row r="53" spans="2:9" s="6" customFormat="1" ht="22.9" customHeight="1" x14ac:dyDescent="0.25">
      <c r="B53" s="57">
        <v>15</v>
      </c>
      <c r="C53" s="134" t="s">
        <v>384</v>
      </c>
      <c r="D53" s="121"/>
      <c r="E53" s="121"/>
      <c r="F53" s="121"/>
      <c r="G53" s="121"/>
      <c r="H53" s="121"/>
      <c r="I53" s="121"/>
    </row>
    <row r="54" spans="2:9" s="6" customFormat="1" ht="28.9" customHeight="1" x14ac:dyDescent="0.25">
      <c r="B54" s="57">
        <v>16</v>
      </c>
      <c r="C54" s="134" t="s">
        <v>385</v>
      </c>
      <c r="D54" s="121"/>
      <c r="E54" s="121"/>
      <c r="F54" s="121"/>
      <c r="G54" s="121"/>
      <c r="H54" s="121"/>
      <c r="I54" s="121"/>
    </row>
    <row r="55" spans="2:9" s="6" customFormat="1" ht="41.65" customHeight="1" x14ac:dyDescent="0.25">
      <c r="B55" s="57">
        <v>17</v>
      </c>
      <c r="C55" s="134" t="s">
        <v>386</v>
      </c>
      <c r="D55" s="121"/>
      <c r="E55" s="121"/>
      <c r="F55" s="121"/>
      <c r="G55" s="121"/>
      <c r="H55" s="121"/>
      <c r="I55" s="121"/>
    </row>
    <row r="56" spans="2:9" s="6" customFormat="1" ht="58.5" customHeight="1" x14ac:dyDescent="0.25">
      <c r="B56" s="57">
        <v>18</v>
      </c>
      <c r="C56" s="134" t="s">
        <v>387</v>
      </c>
      <c r="D56" s="121"/>
      <c r="E56" s="121"/>
      <c r="F56" s="121"/>
      <c r="G56" s="121"/>
      <c r="H56" s="121"/>
      <c r="I56" s="121"/>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honeticPr fontId="2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20" t="s">
        <v>14</v>
      </c>
      <c r="C1" s="120"/>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10">
        <v>44887</v>
      </c>
      <c r="C4" s="22" t="s">
        <v>393</v>
      </c>
      <c r="D4" s="22" t="s">
        <v>394</v>
      </c>
      <c r="E4" s="23" t="s">
        <v>390</v>
      </c>
      <c r="F4" s="23" t="s">
        <v>390</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C1" sqref="C1"/>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2"/>
      <c r="H2" s="28"/>
    </row>
    <row r="3" spans="2:9" s="27" customFormat="1" ht="16.5" thickBot="1" x14ac:dyDescent="0.35">
      <c r="B3" s="125" t="s">
        <v>3</v>
      </c>
      <c r="C3" s="126"/>
      <c r="D3" s="127" t="str">
        <f>'Cover sheet'!C5</f>
        <v>DCWW</v>
      </c>
      <c r="E3" s="127"/>
      <c r="F3" s="127"/>
      <c r="G3" s="76"/>
      <c r="H3" s="28"/>
    </row>
    <row r="4" spans="2:9" s="27" customFormat="1" ht="19.149999999999999" customHeight="1" thickBot="1" x14ac:dyDescent="0.35">
      <c r="B4" s="125" t="s">
        <v>5</v>
      </c>
      <c r="C4" s="126"/>
      <c r="D4" s="127" t="str">
        <f>'Cover sheet'!C6</f>
        <v>Pembrokeshire</v>
      </c>
      <c r="E4" s="127"/>
      <c r="F4" s="127"/>
      <c r="G4" s="76"/>
      <c r="H4" s="28"/>
    </row>
    <row r="5" spans="2:9" s="27" customFormat="1" ht="15.5" thickBot="1" x14ac:dyDescent="0.45">
      <c r="B5" s="29"/>
      <c r="C5" s="29"/>
      <c r="G5" s="82"/>
      <c r="H5" s="28"/>
    </row>
    <row r="6" spans="2:9" ht="16.899999999999999" customHeight="1" thickBot="1" x14ac:dyDescent="0.35">
      <c r="B6" s="20" t="s">
        <v>21</v>
      </c>
      <c r="C6" s="21" t="s">
        <v>22</v>
      </c>
      <c r="D6" s="21" t="s">
        <v>23</v>
      </c>
      <c r="E6" s="77" t="s">
        <v>24</v>
      </c>
      <c r="F6" s="90" t="s">
        <v>25</v>
      </c>
      <c r="G6" s="83"/>
      <c r="H6" s="128" t="s">
        <v>26</v>
      </c>
      <c r="I6" s="129"/>
    </row>
    <row r="7" spans="2:9" ht="40.15" customHeight="1" x14ac:dyDescent="0.3">
      <c r="B7" s="30">
        <v>1</v>
      </c>
      <c r="C7" s="51" t="s">
        <v>27</v>
      </c>
      <c r="D7" s="51" t="s">
        <v>28</v>
      </c>
      <c r="E7" s="69" t="s">
        <v>29</v>
      </c>
      <c r="F7" s="30" t="s">
        <v>28</v>
      </c>
      <c r="G7" s="71"/>
      <c r="H7" s="103" t="s">
        <v>417</v>
      </c>
      <c r="I7" s="31" t="str">
        <f>'Cover sheet'!C13</f>
        <v>https://www.dwrcymru.com/en/our-services/water/water-resources/ofwat-market-tables</v>
      </c>
    </row>
    <row r="8" spans="2:9" ht="40.15" customHeight="1" x14ac:dyDescent="0.3">
      <c r="B8" s="30">
        <v>2</v>
      </c>
      <c r="C8" s="51" t="s">
        <v>30</v>
      </c>
      <c r="D8" s="51" t="s">
        <v>28</v>
      </c>
      <c r="E8" s="69" t="s">
        <v>31</v>
      </c>
      <c r="F8" s="30">
        <v>0</v>
      </c>
      <c r="G8" s="71"/>
      <c r="H8" s="103">
        <v>7</v>
      </c>
    </row>
    <row r="9" spans="2:9" ht="40.15" customHeight="1" x14ac:dyDescent="0.3">
      <c r="B9" s="30">
        <v>3</v>
      </c>
      <c r="C9" s="51" t="s">
        <v>32</v>
      </c>
      <c r="D9" s="51" t="s">
        <v>28</v>
      </c>
      <c r="E9" s="69" t="s">
        <v>33</v>
      </c>
      <c r="F9" s="30">
        <v>0</v>
      </c>
      <c r="G9" s="71"/>
      <c r="H9" s="104">
        <v>5.435684647302904E-2</v>
      </c>
    </row>
    <row r="10" spans="2:9" ht="40.15" customHeight="1" x14ac:dyDescent="0.3">
      <c r="B10" s="30">
        <v>4</v>
      </c>
      <c r="C10" s="51" t="s">
        <v>34</v>
      </c>
      <c r="D10" s="51" t="s">
        <v>28</v>
      </c>
      <c r="E10" s="69" t="s">
        <v>33</v>
      </c>
      <c r="F10" s="30">
        <v>0</v>
      </c>
      <c r="G10" s="71"/>
      <c r="H10" s="104">
        <v>0.20995850622406637</v>
      </c>
    </row>
    <row r="11" spans="2:9" ht="40.15" customHeight="1" x14ac:dyDescent="0.3">
      <c r="B11" s="30">
        <v>5</v>
      </c>
      <c r="C11" s="51" t="s">
        <v>35</v>
      </c>
      <c r="D11" s="51" t="s">
        <v>28</v>
      </c>
      <c r="E11" s="69" t="s">
        <v>33</v>
      </c>
      <c r="F11" s="30">
        <v>0</v>
      </c>
      <c r="G11" s="71"/>
      <c r="H11" s="104">
        <v>0.7356846473029045</v>
      </c>
    </row>
    <row r="12" spans="2:9" ht="40.15" customHeight="1" x14ac:dyDescent="0.3">
      <c r="B12" s="30">
        <v>6</v>
      </c>
      <c r="C12" s="51" t="s">
        <v>36</v>
      </c>
      <c r="D12" s="51" t="s">
        <v>28</v>
      </c>
      <c r="E12" s="69" t="s">
        <v>33</v>
      </c>
      <c r="F12" s="30">
        <v>0</v>
      </c>
      <c r="G12" s="71"/>
      <c r="H12" s="104">
        <v>0</v>
      </c>
    </row>
    <row r="13" spans="2:9" ht="40.15" customHeight="1" x14ac:dyDescent="0.3">
      <c r="B13" s="30">
        <v>7</v>
      </c>
      <c r="C13" s="51" t="s">
        <v>37</v>
      </c>
      <c r="D13" s="51" t="s">
        <v>28</v>
      </c>
      <c r="E13" s="69" t="s">
        <v>33</v>
      </c>
      <c r="F13" s="30" t="s">
        <v>28</v>
      </c>
      <c r="G13" s="71"/>
      <c r="H13" s="103" t="s">
        <v>418</v>
      </c>
    </row>
    <row r="14" spans="2:9" ht="40.15" customHeight="1" x14ac:dyDescent="0.3">
      <c r="B14" s="30">
        <v>8</v>
      </c>
      <c r="C14" s="51" t="s">
        <v>38</v>
      </c>
      <c r="D14" s="51" t="s">
        <v>28</v>
      </c>
      <c r="E14" s="69" t="s">
        <v>39</v>
      </c>
      <c r="F14" s="30">
        <v>0</v>
      </c>
      <c r="G14" s="71"/>
      <c r="H14" s="103" t="s">
        <v>419</v>
      </c>
    </row>
    <row r="15" spans="2:9" ht="40.15" customHeight="1" x14ac:dyDescent="0.3">
      <c r="B15" s="30">
        <v>9</v>
      </c>
      <c r="C15" s="51" t="s">
        <v>40</v>
      </c>
      <c r="D15" s="52" t="s">
        <v>28</v>
      </c>
      <c r="E15" s="69" t="s">
        <v>39</v>
      </c>
      <c r="F15" s="30">
        <v>0</v>
      </c>
      <c r="G15" s="71"/>
      <c r="H15" s="103" t="s">
        <v>420</v>
      </c>
    </row>
    <row r="16" spans="2:9" ht="40.15" customHeight="1" x14ac:dyDescent="0.3">
      <c r="B16" s="30">
        <v>10</v>
      </c>
      <c r="C16" s="51" t="s">
        <v>41</v>
      </c>
      <c r="D16" s="52" t="s">
        <v>28</v>
      </c>
      <c r="E16" s="84" t="s">
        <v>39</v>
      </c>
      <c r="F16" s="30">
        <v>0</v>
      </c>
      <c r="G16" s="71"/>
      <c r="H16" s="103" t="s">
        <v>421</v>
      </c>
    </row>
    <row r="17" spans="2:8" ht="40.15" customHeight="1" x14ac:dyDescent="0.3">
      <c r="B17" s="30">
        <v>11</v>
      </c>
      <c r="C17" s="51" t="s">
        <v>42</v>
      </c>
      <c r="D17" s="52" t="s">
        <v>28</v>
      </c>
      <c r="E17" s="84" t="s">
        <v>43</v>
      </c>
      <c r="F17" s="30" t="s">
        <v>28</v>
      </c>
      <c r="G17" s="71"/>
      <c r="H17" s="103" t="s">
        <v>422</v>
      </c>
    </row>
    <row r="18" spans="2:8" ht="40.15" customHeight="1" x14ac:dyDescent="0.3">
      <c r="B18" s="30">
        <v>12</v>
      </c>
      <c r="C18" s="51" t="s">
        <v>44</v>
      </c>
      <c r="D18" s="52" t="s">
        <v>45</v>
      </c>
      <c r="E18" s="84" t="s">
        <v>46</v>
      </c>
      <c r="F18" s="30">
        <v>1</v>
      </c>
      <c r="G18" s="71"/>
      <c r="H18" s="111">
        <v>0</v>
      </c>
    </row>
    <row r="19" spans="2:8" ht="40.15" customHeight="1" x14ac:dyDescent="0.3">
      <c r="B19" s="30">
        <v>13</v>
      </c>
      <c r="C19" s="51" t="s">
        <v>47</v>
      </c>
      <c r="D19" s="51" t="s">
        <v>28</v>
      </c>
      <c r="E19" s="84" t="s">
        <v>48</v>
      </c>
      <c r="F19" s="30" t="s">
        <v>28</v>
      </c>
      <c r="G19" s="71"/>
      <c r="H19" s="103" t="s">
        <v>423</v>
      </c>
    </row>
    <row r="20" spans="2:8" ht="40.15" customHeight="1" x14ac:dyDescent="0.3">
      <c r="B20" s="30">
        <v>14</v>
      </c>
      <c r="C20" s="51" t="s">
        <v>49</v>
      </c>
      <c r="D20" s="52" t="s">
        <v>28</v>
      </c>
      <c r="E20" s="84" t="s">
        <v>50</v>
      </c>
      <c r="F20" s="30" t="s">
        <v>51</v>
      </c>
      <c r="G20" s="71"/>
      <c r="H20" s="115" t="s">
        <v>424</v>
      </c>
    </row>
    <row r="21" spans="2:8" ht="40.15" customHeight="1" x14ac:dyDescent="0.3">
      <c r="B21" s="30">
        <v>15</v>
      </c>
      <c r="C21" s="51" t="s">
        <v>52</v>
      </c>
      <c r="D21" s="51" t="s">
        <v>28</v>
      </c>
      <c r="E21" s="84" t="s">
        <v>43</v>
      </c>
      <c r="F21" s="30" t="s">
        <v>28</v>
      </c>
      <c r="G21" s="71"/>
      <c r="H21" s="115" t="s">
        <v>425</v>
      </c>
    </row>
    <row r="22" spans="2:8" ht="40.15" customHeight="1" x14ac:dyDescent="0.3">
      <c r="B22" s="30">
        <v>16</v>
      </c>
      <c r="C22" s="51" t="s">
        <v>53</v>
      </c>
      <c r="D22" s="51" t="s">
        <v>28</v>
      </c>
      <c r="E22" s="84" t="s">
        <v>43</v>
      </c>
      <c r="F22" s="30" t="s">
        <v>28</v>
      </c>
      <c r="G22" s="71"/>
      <c r="H22" s="103">
        <v>0</v>
      </c>
    </row>
    <row r="23" spans="2:8" x14ac:dyDescent="0.3">
      <c r="H23" s="105" t="s">
        <v>426</v>
      </c>
    </row>
    <row r="24" spans="2:8" ht="13.9" customHeight="1" x14ac:dyDescent="0.3">
      <c r="H24" s="105" t="s">
        <v>427</v>
      </c>
    </row>
    <row r="25" spans="2:8" x14ac:dyDescent="0.3">
      <c r="B25" s="53" t="s">
        <v>54</v>
      </c>
      <c r="H25" s="103">
        <v>0</v>
      </c>
    </row>
    <row r="26" spans="2:8" x14ac:dyDescent="0.3">
      <c r="H26" s="103">
        <v>0</v>
      </c>
    </row>
    <row r="27" spans="2:8" x14ac:dyDescent="0.3">
      <c r="B27" s="54"/>
      <c r="C27" s="26" t="s">
        <v>55</v>
      </c>
      <c r="H27" s="103">
        <v>0</v>
      </c>
    </row>
    <row r="28" spans="2:8" x14ac:dyDescent="0.3">
      <c r="H28" s="103">
        <v>0</v>
      </c>
    </row>
    <row r="29" spans="2:8" x14ac:dyDescent="0.3">
      <c r="B29" s="55"/>
      <c r="C29" s="26" t="s">
        <v>56</v>
      </c>
      <c r="H29" s="103">
        <v>0</v>
      </c>
    </row>
    <row r="30" spans="2:8" x14ac:dyDescent="0.3">
      <c r="H30" s="103">
        <v>0</v>
      </c>
    </row>
    <row r="31" spans="2:8" x14ac:dyDescent="0.3">
      <c r="H31" s="103"/>
    </row>
    <row r="32" spans="2:8" x14ac:dyDescent="0.3"/>
    <row r="33" spans="1:11" s="59" customFormat="1" ht="14.5" x14ac:dyDescent="0.35">
      <c r="A33" s="26"/>
      <c r="B33" s="130" t="s">
        <v>57</v>
      </c>
      <c r="C33" s="131"/>
      <c r="D33" s="131"/>
      <c r="E33" s="131"/>
      <c r="F33" s="132"/>
      <c r="G33" s="78"/>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33" t="s">
        <v>59</v>
      </c>
      <c r="D35" s="133"/>
      <c r="E35" s="133"/>
      <c r="F35" s="133"/>
      <c r="G35" s="79"/>
      <c r="H35" s="62"/>
      <c r="I35" s="62"/>
      <c r="J35" s="62"/>
      <c r="K35" s="62"/>
    </row>
    <row r="36" spans="1:11" s="64" customFormat="1" ht="73.150000000000006" customHeight="1" x14ac:dyDescent="0.25">
      <c r="A36" s="6"/>
      <c r="B36" s="57">
        <v>1</v>
      </c>
      <c r="C36" s="122" t="s">
        <v>60</v>
      </c>
      <c r="D36" s="123"/>
      <c r="E36" s="123"/>
      <c r="F36" s="124"/>
      <c r="G36" s="80"/>
      <c r="H36" s="63"/>
      <c r="I36" s="63"/>
      <c r="J36" s="63"/>
    </row>
    <row r="37" spans="1:11" s="64" customFormat="1" ht="57" customHeight="1" x14ac:dyDescent="0.25">
      <c r="A37" s="6"/>
      <c r="B37" s="57">
        <v>2</v>
      </c>
      <c r="C37" s="134" t="s">
        <v>61</v>
      </c>
      <c r="D37" s="134"/>
      <c r="E37" s="134"/>
      <c r="F37" s="134"/>
      <c r="G37" s="80"/>
    </row>
    <row r="38" spans="1:11" s="64" customFormat="1" ht="40.15" customHeight="1" x14ac:dyDescent="0.25">
      <c r="A38" s="6"/>
      <c r="B38" s="57">
        <v>3</v>
      </c>
      <c r="C38" s="134" t="s">
        <v>62</v>
      </c>
      <c r="D38" s="134"/>
      <c r="E38" s="134"/>
      <c r="F38" s="134"/>
      <c r="G38" s="80"/>
    </row>
    <row r="39" spans="1:11" s="64" customFormat="1" ht="40.15" customHeight="1" x14ac:dyDescent="0.25">
      <c r="A39" s="6"/>
      <c r="B39" s="57">
        <v>4</v>
      </c>
      <c r="C39" s="134" t="s">
        <v>63</v>
      </c>
      <c r="D39" s="134"/>
      <c r="E39" s="134"/>
      <c r="F39" s="134"/>
      <c r="G39" s="80"/>
    </row>
    <row r="40" spans="1:11" s="64" customFormat="1" ht="40.15" customHeight="1" x14ac:dyDescent="0.25">
      <c r="A40" s="6"/>
      <c r="B40" s="57">
        <v>5</v>
      </c>
      <c r="C40" s="134" t="s">
        <v>64</v>
      </c>
      <c r="D40" s="134"/>
      <c r="E40" s="134"/>
      <c r="F40" s="134"/>
      <c r="G40" s="80"/>
    </row>
    <row r="41" spans="1:11" s="64" customFormat="1" ht="40.15" customHeight="1" x14ac:dyDescent="0.25">
      <c r="A41" s="6"/>
      <c r="B41" s="57">
        <v>6</v>
      </c>
      <c r="C41" s="134" t="s">
        <v>65</v>
      </c>
      <c r="D41" s="134"/>
      <c r="E41" s="134"/>
      <c r="F41" s="134"/>
      <c r="G41" s="80"/>
    </row>
    <row r="42" spans="1:11" s="64" customFormat="1" ht="60" customHeight="1" x14ac:dyDescent="0.25">
      <c r="A42" s="6"/>
      <c r="B42" s="57">
        <v>7</v>
      </c>
      <c r="C42" s="134" t="s">
        <v>66</v>
      </c>
      <c r="D42" s="134"/>
      <c r="E42" s="134"/>
      <c r="F42" s="134"/>
      <c r="G42" s="80"/>
    </row>
    <row r="43" spans="1:11" s="64" customFormat="1" ht="66" customHeight="1" x14ac:dyDescent="0.25">
      <c r="A43" s="6"/>
      <c r="B43" s="57">
        <v>8</v>
      </c>
      <c r="C43" s="134" t="s">
        <v>67</v>
      </c>
      <c r="D43" s="134"/>
      <c r="E43" s="134"/>
      <c r="F43" s="134"/>
      <c r="G43" s="80"/>
    </row>
    <row r="44" spans="1:11" s="64" customFormat="1" ht="49.5" customHeight="1" x14ac:dyDescent="0.25">
      <c r="A44" s="6"/>
      <c r="B44" s="57">
        <v>9</v>
      </c>
      <c r="C44" s="134" t="s">
        <v>68</v>
      </c>
      <c r="D44" s="134"/>
      <c r="E44" s="134"/>
      <c r="F44" s="134"/>
      <c r="G44" s="80"/>
    </row>
    <row r="45" spans="1:11" s="64" customFormat="1" ht="47.65" customHeight="1" x14ac:dyDescent="0.25">
      <c r="A45" s="6"/>
      <c r="B45" s="57">
        <v>10</v>
      </c>
      <c r="C45" s="121" t="s">
        <v>69</v>
      </c>
      <c r="D45" s="121"/>
      <c r="E45" s="121"/>
      <c r="F45" s="121"/>
      <c r="G45" s="81"/>
    </row>
    <row r="46" spans="1:11" s="64" customFormat="1" ht="77.650000000000006" customHeight="1" x14ac:dyDescent="0.25">
      <c r="A46" s="6"/>
      <c r="B46" s="57">
        <v>11</v>
      </c>
      <c r="C46" s="121" t="s">
        <v>70</v>
      </c>
      <c r="D46" s="121"/>
      <c r="E46" s="121"/>
      <c r="F46" s="121"/>
      <c r="G46" s="81"/>
    </row>
    <row r="47" spans="1:11" s="64" customFormat="1" ht="40.15" customHeight="1" x14ac:dyDescent="0.25">
      <c r="A47" s="6"/>
      <c r="B47" s="57">
        <v>12</v>
      </c>
      <c r="C47" s="121" t="s">
        <v>71</v>
      </c>
      <c r="D47" s="121"/>
      <c r="E47" s="121"/>
      <c r="F47" s="121"/>
      <c r="G47" s="81"/>
    </row>
    <row r="48" spans="1:11" s="64" customFormat="1" ht="40.15" customHeight="1" x14ac:dyDescent="0.25">
      <c r="A48" s="6"/>
      <c r="B48" s="57">
        <v>13</v>
      </c>
      <c r="C48" s="121" t="s">
        <v>72</v>
      </c>
      <c r="D48" s="121"/>
      <c r="E48" s="121"/>
      <c r="F48" s="121"/>
      <c r="G48" s="81"/>
    </row>
    <row r="49" spans="1:7" s="64" customFormat="1" ht="47.65" customHeight="1" x14ac:dyDescent="0.25">
      <c r="A49" s="6"/>
      <c r="B49" s="57">
        <v>14</v>
      </c>
      <c r="C49" s="121" t="s">
        <v>73</v>
      </c>
      <c r="D49" s="121"/>
      <c r="E49" s="121"/>
      <c r="F49" s="121"/>
      <c r="G49" s="81"/>
    </row>
    <row r="50" spans="1:7" s="64" customFormat="1" ht="91.15" customHeight="1" x14ac:dyDescent="0.25">
      <c r="A50" s="6"/>
      <c r="B50" s="57">
        <v>15</v>
      </c>
      <c r="C50" s="121" t="s">
        <v>74</v>
      </c>
      <c r="D50" s="121"/>
      <c r="E50" s="121"/>
      <c r="F50" s="121"/>
      <c r="G50" s="81"/>
    </row>
    <row r="51" spans="1:7" s="64" customFormat="1" ht="149.65" customHeight="1" x14ac:dyDescent="0.25">
      <c r="A51" s="6"/>
      <c r="B51" s="57">
        <v>16</v>
      </c>
      <c r="C51" s="121" t="s">
        <v>75</v>
      </c>
      <c r="D51" s="121"/>
      <c r="E51" s="121"/>
      <c r="F51" s="121"/>
      <c r="G51" s="81"/>
    </row>
    <row r="52" spans="1:7" x14ac:dyDescent="0.3"/>
    <row r="53" spans="1:7" x14ac:dyDescent="0.3">
      <c r="B53" s="130" t="s">
        <v>76</v>
      </c>
      <c r="C53" s="131"/>
      <c r="D53" s="131"/>
      <c r="E53" s="131"/>
      <c r="F53" s="132"/>
    </row>
    <row r="54" spans="1:7" ht="14.5" thickBot="1" x14ac:dyDescent="0.35"/>
    <row r="55" spans="1:7" ht="14.5" thickBot="1" x14ac:dyDescent="0.35">
      <c r="B55" s="85" t="s">
        <v>21</v>
      </c>
      <c r="C55" s="86" t="s">
        <v>77</v>
      </c>
      <c r="D55" s="86" t="s">
        <v>78</v>
      </c>
    </row>
    <row r="56" spans="1:7" ht="50.5" thickBot="1" x14ac:dyDescent="0.35">
      <c r="B56" s="87">
        <v>1</v>
      </c>
      <c r="C56" s="88" t="s">
        <v>79</v>
      </c>
      <c r="D56" s="88" t="s">
        <v>80</v>
      </c>
    </row>
    <row r="57" spans="1:7" ht="63" thickBot="1" x14ac:dyDescent="0.35">
      <c r="B57" s="87">
        <v>2</v>
      </c>
      <c r="C57" s="88" t="s">
        <v>81</v>
      </c>
      <c r="D57" s="88" t="s">
        <v>82</v>
      </c>
    </row>
    <row r="58" spans="1:7" ht="88" thickBot="1" x14ac:dyDescent="0.35">
      <c r="B58" s="87">
        <v>3</v>
      </c>
      <c r="C58" s="88" t="s">
        <v>83</v>
      </c>
      <c r="D58" s="88" t="s">
        <v>84</v>
      </c>
    </row>
    <row r="59" spans="1:7" ht="125.5" thickBot="1" x14ac:dyDescent="0.35">
      <c r="B59" s="87">
        <v>4</v>
      </c>
      <c r="C59" s="88" t="s">
        <v>85</v>
      </c>
      <c r="D59" s="88" t="s">
        <v>86</v>
      </c>
    </row>
    <row r="60" spans="1:7" ht="38" thickBot="1" x14ac:dyDescent="0.35">
      <c r="B60" s="87">
        <v>5</v>
      </c>
      <c r="C60" s="88" t="s">
        <v>87</v>
      </c>
      <c r="D60" s="88" t="s">
        <v>88</v>
      </c>
    </row>
    <row r="61" spans="1:7" x14ac:dyDescent="0.3"/>
    <row r="62" spans="1:7" ht="38" x14ac:dyDescent="0.3">
      <c r="C62" s="89"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80" zoomScaleNormal="80" workbookViewId="0">
      <selection activeCell="B1" sqref="B1"/>
    </sheetView>
  </sheetViews>
  <sheetFormatPr defaultColWidth="0" defaultRowHeight="14" zeroHeight="1" x14ac:dyDescent="0.3"/>
  <cols>
    <col min="1" max="1" width="2" customWidth="1"/>
    <col min="2" max="2" width="4.08203125" customWidth="1"/>
    <col min="3" max="3" width="70.58203125" customWidth="1"/>
    <col min="4" max="4" width="16.58203125" customWidth="1"/>
    <col min="5" max="5" width="14.58203125" customWidth="1"/>
    <col min="6" max="6" width="5.58203125" customWidth="1"/>
    <col min="7" max="7" width="2.5"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25" t="s">
        <v>3</v>
      </c>
      <c r="C3" s="145"/>
      <c r="D3" s="142" t="str">
        <f>'Cover sheet'!C5</f>
        <v>DCWW</v>
      </c>
      <c r="E3" s="143"/>
      <c r="F3" s="144"/>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25" t="s">
        <v>5</v>
      </c>
      <c r="C4" s="145"/>
      <c r="D4" s="142" t="str">
        <f>'Cover sheet'!C6</f>
        <v>Pembrokeshire</v>
      </c>
      <c r="E4" s="143"/>
      <c r="F4" s="144"/>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6" t="s">
        <v>91</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7" t="s">
        <v>92</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1:88" ht="14.5" thickBot="1" x14ac:dyDescent="0.35">
      <c r="A6" s="26"/>
      <c r="B6" s="20" t="s">
        <v>21</v>
      </c>
      <c r="C6" s="20" t="s">
        <v>93</v>
      </c>
      <c r="D6" s="21" t="s">
        <v>23</v>
      </c>
      <c r="E6" s="21" t="s">
        <v>24</v>
      </c>
      <c r="F6" s="90" t="s">
        <v>25</v>
      </c>
      <c r="G6" s="26"/>
      <c r="H6" s="107"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3">
        <v>1</v>
      </c>
      <c r="C7" s="91" t="s">
        <v>175</v>
      </c>
      <c r="D7" s="35" t="s">
        <v>176</v>
      </c>
      <c r="E7" s="35" t="s">
        <v>46</v>
      </c>
      <c r="F7" s="35">
        <v>2</v>
      </c>
      <c r="G7" s="36"/>
      <c r="H7" s="108">
        <v>74.313999999999979</v>
      </c>
      <c r="I7" s="108">
        <v>74.313999999999979</v>
      </c>
      <c r="J7" s="108">
        <v>74.313999999999979</v>
      </c>
      <c r="K7" s="108">
        <v>74.313999999999979</v>
      </c>
      <c r="L7" s="108">
        <v>74.313999999999979</v>
      </c>
      <c r="M7" s="108">
        <v>74.313999999999979</v>
      </c>
      <c r="N7" s="108">
        <v>74.313999999999979</v>
      </c>
      <c r="O7" s="108">
        <v>74.313999999999979</v>
      </c>
      <c r="P7" s="108">
        <v>74.313999999999979</v>
      </c>
      <c r="Q7" s="108">
        <v>74.313999999999979</v>
      </c>
      <c r="R7" s="108">
        <v>74.313999999999979</v>
      </c>
      <c r="S7" s="108">
        <v>74.313999999999979</v>
      </c>
      <c r="T7" s="108">
        <v>74.313999999999979</v>
      </c>
      <c r="U7" s="108">
        <v>74.313999999999979</v>
      </c>
      <c r="V7" s="108">
        <v>74.313999999999979</v>
      </c>
      <c r="W7" s="108">
        <v>74.313999999999979</v>
      </c>
      <c r="X7" s="108">
        <v>74.313999999999979</v>
      </c>
      <c r="Y7" s="108">
        <v>74.313999999999979</v>
      </c>
      <c r="Z7" s="108">
        <v>74.313999999999979</v>
      </c>
      <c r="AA7" s="108">
        <v>74.313999999999979</v>
      </c>
      <c r="AB7" s="108">
        <v>74.313999999999979</v>
      </c>
      <c r="AC7" s="108">
        <v>74.313999999999979</v>
      </c>
      <c r="AD7" s="108">
        <v>74.313999999999979</v>
      </c>
      <c r="AE7" s="108">
        <v>74.313999999999979</v>
      </c>
      <c r="AF7" s="108">
        <v>74.313999999999979</v>
      </c>
      <c r="AG7" s="108">
        <v>74.313999999999979</v>
      </c>
      <c r="AH7" s="108">
        <v>74.313999999999979</v>
      </c>
      <c r="AI7" s="108">
        <v>74.313999999999979</v>
      </c>
      <c r="AJ7" s="108">
        <v>74.313999999999979</v>
      </c>
      <c r="AK7" s="108">
        <v>74.313999999999979</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4">
        <f>B7+1</f>
        <v>2</v>
      </c>
      <c r="C8" s="92" t="s">
        <v>177</v>
      </c>
      <c r="D8" s="40" t="s">
        <v>178</v>
      </c>
      <c r="E8" s="41" t="s">
        <v>46</v>
      </c>
      <c r="F8" s="41">
        <v>2</v>
      </c>
      <c r="G8" s="36"/>
      <c r="H8" s="108">
        <v>0</v>
      </c>
      <c r="I8" s="108">
        <v>0</v>
      </c>
      <c r="J8" s="108">
        <v>-2.4670979999999929</v>
      </c>
      <c r="K8" s="108">
        <v>-2.878280999999987</v>
      </c>
      <c r="L8" s="108">
        <v>-3.2894639999999953</v>
      </c>
      <c r="M8" s="108">
        <v>-3.7006469999999894</v>
      </c>
      <c r="N8" s="108">
        <v>-4.1118299999999834</v>
      </c>
      <c r="O8" s="108">
        <v>-4.5230129999999917</v>
      </c>
      <c r="P8" s="108">
        <v>-4.9341959999999858</v>
      </c>
      <c r="Q8" s="108">
        <v>-5.3453789999999799</v>
      </c>
      <c r="R8" s="108">
        <v>-5.6537662499999897</v>
      </c>
      <c r="S8" s="108">
        <v>-5.7565619999999882</v>
      </c>
      <c r="T8" s="108">
        <v>-5.8593577499999867</v>
      </c>
      <c r="U8" s="108">
        <v>-5.9621534999999852</v>
      </c>
      <c r="V8" s="108">
        <v>-6.0649492499999837</v>
      </c>
      <c r="W8" s="108">
        <v>-6.1677449999999823</v>
      </c>
      <c r="X8" s="108">
        <v>-6.2705407499999808</v>
      </c>
      <c r="Y8" s="108">
        <v>-6.3733364999999793</v>
      </c>
      <c r="Z8" s="108">
        <v>-6.4761322499999778</v>
      </c>
      <c r="AA8" s="108">
        <v>-6.5789279999999764</v>
      </c>
      <c r="AB8" s="108">
        <v>-6.6817237499999749</v>
      </c>
      <c r="AC8" s="108">
        <v>-6.7845194999999876</v>
      </c>
      <c r="AD8" s="108">
        <v>-6.8873152499999861</v>
      </c>
      <c r="AE8" s="108">
        <v>-6.9901109999999846</v>
      </c>
      <c r="AF8" s="108">
        <v>-7.0929067499999832</v>
      </c>
      <c r="AG8" s="108">
        <v>-7.1957024999999817</v>
      </c>
      <c r="AH8" s="108">
        <v>-7.2984982499999802</v>
      </c>
      <c r="AI8" s="108">
        <v>-7.4012939999999787</v>
      </c>
      <c r="AJ8" s="108">
        <v>-7.5040897499999772</v>
      </c>
      <c r="AK8" s="108">
        <v>-7.6068854999999758</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4">
        <f t="shared" ref="B9:B12" si="0">B8+1</f>
        <v>3</v>
      </c>
      <c r="C9" s="92" t="s">
        <v>179</v>
      </c>
      <c r="D9" s="40" t="s">
        <v>180</v>
      </c>
      <c r="E9" s="41" t="s">
        <v>46</v>
      </c>
      <c r="F9" s="41">
        <v>2</v>
      </c>
      <c r="G9" s="36"/>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0</v>
      </c>
      <c r="Z9" s="108">
        <v>0</v>
      </c>
      <c r="AA9" s="108">
        <v>0</v>
      </c>
      <c r="AB9" s="108">
        <v>0</v>
      </c>
      <c r="AC9" s="108">
        <v>0</v>
      </c>
      <c r="AD9" s="108">
        <v>0</v>
      </c>
      <c r="AE9" s="108">
        <v>0</v>
      </c>
      <c r="AF9" s="108">
        <v>0</v>
      </c>
      <c r="AG9" s="108">
        <v>0</v>
      </c>
      <c r="AH9" s="108">
        <v>0</v>
      </c>
      <c r="AI9" s="108">
        <v>0</v>
      </c>
      <c r="AJ9" s="108">
        <v>0</v>
      </c>
      <c r="AK9" s="108">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4">
        <f t="shared" si="0"/>
        <v>4</v>
      </c>
      <c r="C10" s="92" t="s">
        <v>181</v>
      </c>
      <c r="D10" s="40" t="s">
        <v>182</v>
      </c>
      <c r="E10" s="41" t="s">
        <v>46</v>
      </c>
      <c r="F10" s="41">
        <v>2</v>
      </c>
      <c r="G10" s="36"/>
      <c r="H10" s="108">
        <v>0</v>
      </c>
      <c r="I10" s="108">
        <v>0</v>
      </c>
      <c r="J10" s="108">
        <v>0</v>
      </c>
      <c r="K10" s="108">
        <v>0</v>
      </c>
      <c r="L10" s="108">
        <v>0</v>
      </c>
      <c r="M10" s="108">
        <v>0</v>
      </c>
      <c r="N10" s="108">
        <v>0</v>
      </c>
      <c r="O10" s="108">
        <v>0</v>
      </c>
      <c r="P10" s="108">
        <v>0</v>
      </c>
      <c r="Q10" s="108">
        <v>0</v>
      </c>
      <c r="R10" s="108">
        <v>0</v>
      </c>
      <c r="S10" s="108">
        <v>0</v>
      </c>
      <c r="T10" s="108">
        <v>0</v>
      </c>
      <c r="U10" s="108">
        <v>0</v>
      </c>
      <c r="V10" s="108">
        <v>0</v>
      </c>
      <c r="W10" s="108">
        <v>0</v>
      </c>
      <c r="X10" s="108">
        <v>0</v>
      </c>
      <c r="Y10" s="108">
        <v>0</v>
      </c>
      <c r="Z10" s="108">
        <v>0</v>
      </c>
      <c r="AA10" s="108">
        <v>0</v>
      </c>
      <c r="AB10" s="108">
        <v>0</v>
      </c>
      <c r="AC10" s="108">
        <v>0</v>
      </c>
      <c r="AD10" s="108">
        <v>0</v>
      </c>
      <c r="AE10" s="108">
        <v>0</v>
      </c>
      <c r="AF10" s="108">
        <v>0</v>
      </c>
      <c r="AG10" s="108">
        <v>0</v>
      </c>
      <c r="AH10" s="108">
        <v>0</v>
      </c>
      <c r="AI10" s="108">
        <v>0</v>
      </c>
      <c r="AJ10" s="108">
        <v>0</v>
      </c>
      <c r="AK10" s="108">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4">
        <f t="shared" si="0"/>
        <v>5</v>
      </c>
      <c r="C11" s="92" t="s">
        <v>183</v>
      </c>
      <c r="D11" s="40" t="s">
        <v>184</v>
      </c>
      <c r="E11" s="41" t="s">
        <v>46</v>
      </c>
      <c r="F11" s="41">
        <v>2</v>
      </c>
      <c r="G11" s="36"/>
      <c r="H11" s="108">
        <v>2.1315542243299692</v>
      </c>
      <c r="I11" s="108">
        <v>2.0567777279517472</v>
      </c>
      <c r="J11" s="108">
        <v>2.5163832325809108</v>
      </c>
      <c r="K11" s="108">
        <v>2.5062650551117311</v>
      </c>
      <c r="L11" s="108">
        <v>2.4961468776425519</v>
      </c>
      <c r="M11" s="108">
        <v>2.4860287001733727</v>
      </c>
      <c r="N11" s="108">
        <v>2.4759105227041935</v>
      </c>
      <c r="O11" s="108">
        <v>2.4657923452350134</v>
      </c>
      <c r="P11" s="108">
        <v>2.4556741677658342</v>
      </c>
      <c r="Q11" s="108">
        <v>2.445555990296655</v>
      </c>
      <c r="R11" s="108">
        <v>2.4379673571947702</v>
      </c>
      <c r="S11" s="108">
        <v>2.4354378128274758</v>
      </c>
      <c r="T11" s="108">
        <v>2.4329082684601806</v>
      </c>
      <c r="U11" s="108">
        <v>2.4303787240928858</v>
      </c>
      <c r="V11" s="108">
        <v>2.427849179725591</v>
      </c>
      <c r="W11" s="108">
        <v>2.4253196353582962</v>
      </c>
      <c r="X11" s="108">
        <v>2.4227900909910014</v>
      </c>
      <c r="Y11" s="108">
        <v>2.4202605466237066</v>
      </c>
      <c r="Z11" s="108">
        <v>2.4177310022564118</v>
      </c>
      <c r="AA11" s="108">
        <v>2.415201457889117</v>
      </c>
      <c r="AB11" s="108">
        <v>2.4126719135218222</v>
      </c>
      <c r="AC11" s="108">
        <v>2.410142369154527</v>
      </c>
      <c r="AD11" s="108">
        <v>2.4076128247872322</v>
      </c>
      <c r="AE11" s="108">
        <v>2.4050832804199374</v>
      </c>
      <c r="AF11" s="108">
        <v>2.4025537360526426</v>
      </c>
      <c r="AG11" s="108">
        <v>2.4000241916853478</v>
      </c>
      <c r="AH11" s="108">
        <v>2.397494647318053</v>
      </c>
      <c r="AI11" s="108">
        <v>2.3949651029507582</v>
      </c>
      <c r="AJ11" s="108">
        <v>2.3924355585834634</v>
      </c>
      <c r="AK11" s="108">
        <v>2.3899060142161686</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4">
        <f t="shared" si="0"/>
        <v>6</v>
      </c>
      <c r="C12" s="92" t="s">
        <v>185</v>
      </c>
      <c r="D12" s="40" t="s">
        <v>186</v>
      </c>
      <c r="E12" s="41" t="s">
        <v>46</v>
      </c>
      <c r="F12" s="41">
        <v>2</v>
      </c>
      <c r="G12" s="36"/>
      <c r="H12" s="108">
        <v>0.2871817317451823</v>
      </c>
      <c r="I12" s="108">
        <v>0.12729815620497445</v>
      </c>
      <c r="J12" s="108">
        <v>0.91578315282186418</v>
      </c>
      <c r="K12" s="108">
        <v>0.91054208530684799</v>
      </c>
      <c r="L12" s="108">
        <v>0.9053010177918317</v>
      </c>
      <c r="M12" s="108">
        <v>0.90005995027681562</v>
      </c>
      <c r="N12" s="108">
        <v>0.89481888276179944</v>
      </c>
      <c r="O12" s="108">
        <v>0.88957781524678314</v>
      </c>
      <c r="P12" s="108">
        <v>0.88433674773176707</v>
      </c>
      <c r="Q12" s="108">
        <v>0.87909568021675089</v>
      </c>
      <c r="R12" s="108">
        <v>0.87516487958048861</v>
      </c>
      <c r="S12" s="108">
        <v>0.87385461270173459</v>
      </c>
      <c r="T12" s="108">
        <v>0.87254434582298057</v>
      </c>
      <c r="U12" s="108">
        <v>0.87123407894422655</v>
      </c>
      <c r="V12" s="108">
        <v>0.86992381206547253</v>
      </c>
      <c r="W12" s="108">
        <v>0.86861354518671852</v>
      </c>
      <c r="X12" s="108">
        <v>0.8673032783079645</v>
      </c>
      <c r="Y12" s="108">
        <v>0.86599301142921037</v>
      </c>
      <c r="Z12" s="108">
        <v>0.86468274455045635</v>
      </c>
      <c r="AA12" s="108">
        <v>0.86337247767170233</v>
      </c>
      <c r="AB12" s="108">
        <v>0.86206221079294831</v>
      </c>
      <c r="AC12" s="108">
        <v>0.86075194391419407</v>
      </c>
      <c r="AD12" s="108">
        <v>0.85944167703544005</v>
      </c>
      <c r="AE12" s="108">
        <v>0.85813141015668604</v>
      </c>
      <c r="AF12" s="108">
        <v>0.85682114327793202</v>
      </c>
      <c r="AG12" s="108">
        <v>0.855510876399178</v>
      </c>
      <c r="AH12" s="108">
        <v>0.85420060952042398</v>
      </c>
      <c r="AI12" s="108">
        <v>0.85289034264166996</v>
      </c>
      <c r="AJ12" s="108">
        <v>0.85158007576291594</v>
      </c>
      <c r="AK12" s="108">
        <v>0.85026980888416182</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8" t="s">
        <v>187</v>
      </c>
      <c r="C24" s="139"/>
      <c r="D24" s="139"/>
      <c r="E24" s="139"/>
      <c r="F24" s="139"/>
      <c r="G24" s="139"/>
      <c r="H24" s="139"/>
      <c r="I24" s="140"/>
    </row>
    <row r="25" spans="2:9" x14ac:dyDescent="0.3"/>
    <row r="26" spans="2:9" s="6" customFormat="1" ht="13.5" x14ac:dyDescent="0.25">
      <c r="B26" s="56" t="s">
        <v>21</v>
      </c>
      <c r="C26" s="141" t="s">
        <v>59</v>
      </c>
      <c r="D26" s="141"/>
      <c r="E26" s="141"/>
      <c r="F26" s="141"/>
      <c r="G26" s="141"/>
      <c r="H26" s="141"/>
      <c r="I26" s="141"/>
    </row>
    <row r="27" spans="2:9" s="6" customFormat="1" ht="76.150000000000006" customHeight="1" x14ac:dyDescent="0.25">
      <c r="B27" s="57">
        <v>1</v>
      </c>
      <c r="C27" s="135" t="s">
        <v>188</v>
      </c>
      <c r="D27" s="136"/>
      <c r="E27" s="136"/>
      <c r="F27" s="136"/>
      <c r="G27" s="136"/>
      <c r="H27" s="136"/>
      <c r="I27" s="136"/>
    </row>
    <row r="28" spans="2:9" s="6" customFormat="1" ht="55.9" customHeight="1" x14ac:dyDescent="0.25">
      <c r="B28" s="57">
        <f>B27+1</f>
        <v>2</v>
      </c>
      <c r="C28" s="135" t="s">
        <v>189</v>
      </c>
      <c r="D28" s="136"/>
      <c r="E28" s="136"/>
      <c r="F28" s="136"/>
      <c r="G28" s="136"/>
      <c r="H28" s="136"/>
      <c r="I28" s="136"/>
    </row>
    <row r="29" spans="2:9" s="6" customFormat="1" ht="58.15" customHeight="1" x14ac:dyDescent="0.25">
      <c r="B29" s="57">
        <f t="shared" ref="B29:B32" si="1">B28+1</f>
        <v>3</v>
      </c>
      <c r="C29" s="135" t="s">
        <v>190</v>
      </c>
      <c r="D29" s="136"/>
      <c r="E29" s="136"/>
      <c r="F29" s="136"/>
      <c r="G29" s="136"/>
      <c r="H29" s="136"/>
      <c r="I29" s="136"/>
    </row>
    <row r="30" spans="2:9" s="6" customFormat="1" ht="41.65" customHeight="1" x14ac:dyDescent="0.25">
      <c r="B30" s="57">
        <f t="shared" si="1"/>
        <v>4</v>
      </c>
      <c r="C30" s="135" t="s">
        <v>191</v>
      </c>
      <c r="D30" s="136"/>
      <c r="E30" s="136"/>
      <c r="F30" s="136"/>
      <c r="G30" s="136"/>
      <c r="H30" s="136"/>
      <c r="I30" s="136"/>
    </row>
    <row r="31" spans="2:9" s="6" customFormat="1" ht="94.9" customHeight="1" x14ac:dyDescent="0.25">
      <c r="B31" s="57">
        <f t="shared" si="1"/>
        <v>5</v>
      </c>
      <c r="C31" s="135" t="s">
        <v>192</v>
      </c>
      <c r="D31" s="136"/>
      <c r="E31" s="136"/>
      <c r="F31" s="136"/>
      <c r="G31" s="136"/>
      <c r="H31" s="136"/>
      <c r="I31" s="136"/>
    </row>
    <row r="32" spans="2:9" s="6" customFormat="1" ht="82.5" customHeight="1" x14ac:dyDescent="0.25">
      <c r="B32" s="57">
        <f t="shared" si="1"/>
        <v>6</v>
      </c>
      <c r="C32" s="135" t="s">
        <v>193</v>
      </c>
      <c r="D32" s="136"/>
      <c r="E32" s="136"/>
      <c r="F32" s="136"/>
      <c r="G32" s="136"/>
      <c r="H32" s="136"/>
      <c r="I32" s="136"/>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5">
      <c r="B1" s="147" t="s">
        <v>194</v>
      </c>
      <c r="C1" s="147"/>
      <c r="D1" s="147"/>
      <c r="E1" s="147"/>
      <c r="F1" s="147"/>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25" t="s">
        <v>3</v>
      </c>
      <c r="C3" s="145"/>
      <c r="D3" s="142" t="str">
        <f>'Cover sheet'!C5</f>
        <v>DCWW</v>
      </c>
      <c r="E3" s="143"/>
      <c r="F3" s="144"/>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48" t="s">
        <v>5</v>
      </c>
      <c r="C4" s="149"/>
      <c r="D4" s="142" t="str">
        <f>'Cover sheet'!C6</f>
        <v>Pembrokeshire</v>
      </c>
      <c r="E4" s="143"/>
      <c r="F4" s="144"/>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6" t="s">
        <v>91</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7" t="s">
        <v>92</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5">
        <v>2</v>
      </c>
      <c r="G7" s="43"/>
      <c r="H7" s="106">
        <v>9.9614910834153925</v>
      </c>
      <c r="I7" s="106">
        <v>10.679419888854044</v>
      </c>
      <c r="J7" s="106">
        <v>10.568539844570179</v>
      </c>
      <c r="K7" s="106">
        <v>10.543485751084933</v>
      </c>
      <c r="L7" s="106">
        <v>10.540457889486587</v>
      </c>
      <c r="M7" s="106">
        <v>10.525327937986754</v>
      </c>
      <c r="N7" s="106">
        <v>10.511360190740314</v>
      </c>
      <c r="O7" s="106">
        <v>10.4976540838112</v>
      </c>
      <c r="P7" s="106">
        <v>10.484142905503999</v>
      </c>
      <c r="Q7" s="106">
        <v>10.470851718635179</v>
      </c>
      <c r="R7" s="106">
        <v>10.457764060272975</v>
      </c>
      <c r="S7" s="106">
        <v>10.444853023233499</v>
      </c>
      <c r="T7" s="106">
        <v>10.432119735581267</v>
      </c>
      <c r="U7" s="106">
        <v>10.419552287248901</v>
      </c>
      <c r="V7" s="106">
        <v>10.407136846948337</v>
      </c>
      <c r="W7" s="106">
        <v>10.394865124905417</v>
      </c>
      <c r="X7" s="106">
        <v>10.383372817647542</v>
      </c>
      <c r="Y7" s="106">
        <v>10.372007173291852</v>
      </c>
      <c r="Z7" s="106">
        <v>10.360758206492404</v>
      </c>
      <c r="AA7" s="106">
        <v>10.349621369018045</v>
      </c>
      <c r="AB7" s="106">
        <v>10.338588100295215</v>
      </c>
      <c r="AC7" s="106">
        <v>10.327627117777203</v>
      </c>
      <c r="AD7" s="106">
        <v>10.316760573894832</v>
      </c>
      <c r="AE7" s="106">
        <v>10.305981376495666</v>
      </c>
      <c r="AF7" s="106">
        <v>10.295287375325701</v>
      </c>
      <c r="AG7" s="106">
        <v>10.28467436926986</v>
      </c>
      <c r="AH7" s="106">
        <v>10.274317119320836</v>
      </c>
      <c r="AI7" s="106">
        <v>10.264034028530297</v>
      </c>
      <c r="AJ7" s="106">
        <v>10.253821882491424</v>
      </c>
      <c r="AK7" s="106">
        <v>10.243676836428852</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8" t="s">
        <v>197</v>
      </c>
      <c r="D8" s="30" t="s">
        <v>198</v>
      </c>
      <c r="E8" s="30" t="s">
        <v>46</v>
      </c>
      <c r="F8" s="30">
        <v>2</v>
      </c>
      <c r="G8" s="43"/>
      <c r="H8" s="106">
        <v>0.22700344086784582</v>
      </c>
      <c r="I8" s="106">
        <v>0.32867822191223095</v>
      </c>
      <c r="J8" s="106">
        <v>0.11136250686361662</v>
      </c>
      <c r="K8" s="106">
        <v>0.10760062212387356</v>
      </c>
      <c r="L8" s="106">
        <v>0.10393109042784392</v>
      </c>
      <c r="M8" s="106">
        <v>0.10035432971775428</v>
      </c>
      <c r="N8" s="106">
        <v>9.6870390633602865E-2</v>
      </c>
      <c r="O8" s="106">
        <v>9.3478757536820417E-2</v>
      </c>
      <c r="P8" s="106">
        <v>9.0178353216494797E-2</v>
      </c>
      <c r="Q8" s="106">
        <v>8.6968220815049221E-2</v>
      </c>
      <c r="R8" s="106">
        <v>8.3846988635513583E-2</v>
      </c>
      <c r="S8" s="106">
        <v>8.0813075520686034E-2</v>
      </c>
      <c r="T8" s="106">
        <v>7.786488450344517E-2</v>
      </c>
      <c r="U8" s="106">
        <v>7.500066900478268E-2</v>
      </c>
      <c r="V8" s="106">
        <v>7.2218607399370735E-2</v>
      </c>
      <c r="W8" s="106">
        <v>6.9516850854968837E-2</v>
      </c>
      <c r="X8" s="106">
        <v>6.689350894878196E-2</v>
      </c>
      <c r="Y8" s="106">
        <v>6.4346696124768871E-2</v>
      </c>
      <c r="Z8" s="106">
        <v>6.1874504459838782E-2</v>
      </c>
      <c r="AA8" s="106">
        <v>5.9475046207843101E-2</v>
      </c>
      <c r="AB8" s="106">
        <v>5.714643209186978E-2</v>
      </c>
      <c r="AC8" s="106">
        <v>5.4886729783192312E-2</v>
      </c>
      <c r="AD8" s="106">
        <v>5.2694175748921698E-2</v>
      </c>
      <c r="AE8" s="106">
        <v>5.0566948067114509E-2</v>
      </c>
      <c r="AF8" s="106">
        <v>4.8503265596742402E-2</v>
      </c>
      <c r="AG8" s="106">
        <v>4.6501372278614582E-2</v>
      </c>
      <c r="AH8" s="106">
        <v>4.4559540892312788E-2</v>
      </c>
      <c r="AI8" s="106">
        <v>4.267608815204374E-2</v>
      </c>
      <c r="AJ8" s="106">
        <v>4.0849361787062881E-2</v>
      </c>
      <c r="AK8" s="106">
        <v>3.9077744191180687E-2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8" t="s">
        <v>199</v>
      </c>
      <c r="D9" s="30" t="s">
        <v>200</v>
      </c>
      <c r="E9" s="30" t="s">
        <v>46</v>
      </c>
      <c r="F9" s="30">
        <v>2</v>
      </c>
      <c r="G9" s="43"/>
      <c r="H9" s="106">
        <v>6.694622395057257</v>
      </c>
      <c r="I9" s="106">
        <v>7.031958919899747</v>
      </c>
      <c r="J9" s="106">
        <v>5.7794352058741643</v>
      </c>
      <c r="K9" s="106">
        <v>6.0186946905374255</v>
      </c>
      <c r="L9" s="106">
        <v>6.2550642029200914</v>
      </c>
      <c r="M9" s="106">
        <v>6.4853438635452738</v>
      </c>
      <c r="N9" s="106">
        <v>6.7069872169130695</v>
      </c>
      <c r="O9" s="106">
        <v>6.9205571788815909</v>
      </c>
      <c r="P9" s="106">
        <v>7.1470212219891485</v>
      </c>
      <c r="Q9" s="106">
        <v>7.3699216896523279</v>
      </c>
      <c r="R9" s="106">
        <v>7.5897092734442051</v>
      </c>
      <c r="S9" s="106">
        <v>7.8057570627944823</v>
      </c>
      <c r="T9" s="106">
        <v>8.0180910486328472</v>
      </c>
      <c r="U9" s="106">
        <v>8.2269078379787342</v>
      </c>
      <c r="V9" s="106">
        <v>8.4330324731457491</v>
      </c>
      <c r="W9" s="106">
        <v>8.6360606360775005</v>
      </c>
      <c r="X9" s="106">
        <v>8.8372111602872607</v>
      </c>
      <c r="Y9" s="106">
        <v>9.0352995921638222</v>
      </c>
      <c r="Z9" s="106">
        <v>9.2310534653241785</v>
      </c>
      <c r="AA9" s="106">
        <v>9.4239358428436102</v>
      </c>
      <c r="AB9" s="106">
        <v>9.6150446798062674</v>
      </c>
      <c r="AC9" s="106">
        <v>9.8142858617653292</v>
      </c>
      <c r="AD9" s="106">
        <v>10.01159015310267</v>
      </c>
      <c r="AE9" s="106">
        <v>10.207724477246121</v>
      </c>
      <c r="AF9" s="106">
        <v>10.401872566495129</v>
      </c>
      <c r="AG9" s="106">
        <v>10.593922345685403</v>
      </c>
      <c r="AH9" s="106">
        <v>10.784635103286901</v>
      </c>
      <c r="AI9" s="106">
        <v>10.973244407500122</v>
      </c>
      <c r="AJ9" s="106">
        <v>11.159811856108975</v>
      </c>
      <c r="AK9" s="106">
        <v>11.344619668570481</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8" t="s">
        <v>201</v>
      </c>
      <c r="D10" s="30" t="s">
        <v>202</v>
      </c>
      <c r="E10" s="30" t="s">
        <v>46</v>
      </c>
      <c r="F10" s="30">
        <v>2</v>
      </c>
      <c r="G10" s="43"/>
      <c r="H10" s="106">
        <v>14.431309800830601</v>
      </c>
      <c r="I10" s="106">
        <v>15.927280267653416</v>
      </c>
      <c r="J10" s="106">
        <v>10.350060791224763</v>
      </c>
      <c r="K10" s="106">
        <v>10.131435272935626</v>
      </c>
      <c r="L10" s="106">
        <v>9.918098351056523</v>
      </c>
      <c r="M10" s="106">
        <v>9.7087867799967622</v>
      </c>
      <c r="N10" s="106">
        <v>9.5047257225411226</v>
      </c>
      <c r="O10" s="106">
        <v>9.3054827279072931</v>
      </c>
      <c r="P10" s="106">
        <v>9.1206381221634558</v>
      </c>
      <c r="Q10" s="106">
        <v>8.9394431260855303</v>
      </c>
      <c r="R10" s="106">
        <v>8.7617606850961369</v>
      </c>
      <c r="S10" s="106">
        <v>8.5938821839049115</v>
      </c>
      <c r="T10" s="106">
        <v>8.4289902445068279</v>
      </c>
      <c r="U10" s="106">
        <v>8.2669804836273535</v>
      </c>
      <c r="V10" s="106">
        <v>8.1087935288394455</v>
      </c>
      <c r="W10" s="106">
        <v>7.9539543437744458</v>
      </c>
      <c r="X10" s="106">
        <v>7.8033198513932618</v>
      </c>
      <c r="Y10" s="106">
        <v>7.6557027297470102</v>
      </c>
      <c r="Z10" s="106">
        <v>7.5118383939521856</v>
      </c>
      <c r="AA10" s="106">
        <v>7.370955710136851</v>
      </c>
      <c r="AB10" s="106">
        <v>7.233471083561783</v>
      </c>
      <c r="AC10" s="106">
        <v>7.1056606220849376</v>
      </c>
      <c r="AD10" s="106">
        <v>6.9803916953858298</v>
      </c>
      <c r="AE10" s="106">
        <v>6.8581830232362684</v>
      </c>
      <c r="AF10" s="106">
        <v>6.738334728022533</v>
      </c>
      <c r="AG10" s="106">
        <v>6.6208284539275244</v>
      </c>
      <c r="AH10" s="106">
        <v>6.5062018657719971</v>
      </c>
      <c r="AI10" s="106">
        <v>6.3937343859211486</v>
      </c>
      <c r="AJ10" s="106">
        <v>6.283253049649411</v>
      </c>
      <c r="AK10" s="106">
        <v>6.1748528809105911</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8" t="s">
        <v>203</v>
      </c>
      <c r="D11" s="30" t="s">
        <v>204</v>
      </c>
      <c r="E11" s="30" t="s">
        <v>205</v>
      </c>
      <c r="F11" s="30">
        <v>1</v>
      </c>
      <c r="G11" s="43"/>
      <c r="H11" s="106">
        <v>142.96637538717144</v>
      </c>
      <c r="I11" s="106">
        <v>135.18913911120913</v>
      </c>
      <c r="J11" s="106">
        <v>115.06544775847122</v>
      </c>
      <c r="K11" s="106">
        <v>115.01125011162353</v>
      </c>
      <c r="L11" s="106">
        <v>114.97182342676932</v>
      </c>
      <c r="M11" s="106">
        <v>114.92239896824786</v>
      </c>
      <c r="N11" s="106">
        <v>114.85207479662735</v>
      </c>
      <c r="O11" s="106">
        <v>114.75291404606079</v>
      </c>
      <c r="P11" s="106">
        <v>114.95544838052554</v>
      </c>
      <c r="Q11" s="106">
        <v>115.17373478096378</v>
      </c>
      <c r="R11" s="106">
        <v>115.40920564185852</v>
      </c>
      <c r="S11" s="106">
        <v>115.65061244794744</v>
      </c>
      <c r="T11" s="106">
        <v>115.92624461502952</v>
      </c>
      <c r="U11" s="106">
        <v>116.21430163657354</v>
      </c>
      <c r="V11" s="106">
        <v>116.51647875012911</v>
      </c>
      <c r="W11" s="106">
        <v>116.82285778174344</v>
      </c>
      <c r="X11" s="106">
        <v>117.1526122253</v>
      </c>
      <c r="Y11" s="106">
        <v>117.48422563787967</v>
      </c>
      <c r="Z11" s="106">
        <v>117.82360794499039</v>
      </c>
      <c r="AA11" s="106">
        <v>118.16218939659386</v>
      </c>
      <c r="AB11" s="106">
        <v>118.51314993909783</v>
      </c>
      <c r="AC11" s="106">
        <v>118.98975260941164</v>
      </c>
      <c r="AD11" s="106">
        <v>119.46935308667234</v>
      </c>
      <c r="AE11" s="106">
        <v>119.95505435938047</v>
      </c>
      <c r="AF11" s="106">
        <v>120.44090224092311</v>
      </c>
      <c r="AG11" s="106">
        <v>120.9217926838886</v>
      </c>
      <c r="AH11" s="106">
        <v>121.40771513414626</v>
      </c>
      <c r="AI11" s="106">
        <v>121.88418958838767</v>
      </c>
      <c r="AJ11" s="106">
        <v>122.3576907048423</v>
      </c>
      <c r="AK11" s="106">
        <v>122.82948338324648</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8" t="s">
        <v>206</v>
      </c>
      <c r="D12" s="30" t="s">
        <v>207</v>
      </c>
      <c r="E12" s="30" t="s">
        <v>205</v>
      </c>
      <c r="F12" s="30">
        <v>1</v>
      </c>
      <c r="G12" s="43"/>
      <c r="H12" s="112">
        <v>193.71899241154637</v>
      </c>
      <c r="I12" s="112">
        <v>208.44022880367123</v>
      </c>
      <c r="J12" s="112">
        <v>142.42687978638193</v>
      </c>
      <c r="K12" s="112">
        <v>142.35198945730932</v>
      </c>
      <c r="L12" s="112">
        <v>142.30165910803126</v>
      </c>
      <c r="M12" s="112">
        <v>142.25318754714613</v>
      </c>
      <c r="N12" s="112">
        <v>142.21287933974281</v>
      </c>
      <c r="O12" s="112">
        <v>142.17121879268853</v>
      </c>
      <c r="P12" s="112">
        <v>142.30695059276499</v>
      </c>
      <c r="Q12" s="112">
        <v>142.452498406872</v>
      </c>
      <c r="R12" s="112">
        <v>142.60492496918422</v>
      </c>
      <c r="S12" s="112">
        <v>142.86744307104811</v>
      </c>
      <c r="T12" s="112">
        <v>143.14277095850903</v>
      </c>
      <c r="U12" s="112">
        <v>143.4158886763841</v>
      </c>
      <c r="V12" s="112">
        <v>143.69720310297839</v>
      </c>
      <c r="W12" s="112">
        <v>143.97721841236142</v>
      </c>
      <c r="X12" s="112">
        <v>144.27572915714381</v>
      </c>
      <c r="Y12" s="112">
        <v>144.56875362415659</v>
      </c>
      <c r="Z12" s="112">
        <v>144.86846315322134</v>
      </c>
      <c r="AA12" s="112">
        <v>145.16222371992154</v>
      </c>
      <c r="AB12" s="112">
        <v>145.46177587530903</v>
      </c>
      <c r="AC12" s="112">
        <v>145.89435496690314</v>
      </c>
      <c r="AD12" s="112">
        <v>146.321860114571</v>
      </c>
      <c r="AE12" s="112">
        <v>146.75376451453621</v>
      </c>
      <c r="AF12" s="112">
        <v>147.17837804039533</v>
      </c>
      <c r="AG12" s="112">
        <v>147.59442373585992</v>
      </c>
      <c r="AH12" s="112">
        <v>148.01537472681801</v>
      </c>
      <c r="AI12" s="112">
        <v>148.42427776318655</v>
      </c>
      <c r="AJ12" s="112">
        <v>148.82139843565596</v>
      </c>
      <c r="AK12" s="112">
        <v>149.20524867904004</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8" t="s">
        <v>208</v>
      </c>
      <c r="D13" s="30" t="s">
        <v>209</v>
      </c>
      <c r="E13" s="30" t="s">
        <v>205</v>
      </c>
      <c r="F13" s="30">
        <v>1</v>
      </c>
      <c r="G13" s="43"/>
      <c r="H13" s="112">
        <v>174.13015240461539</v>
      </c>
      <c r="I13" s="112">
        <v>178.77205865860034</v>
      </c>
      <c r="J13" s="112">
        <v>131.24437262436967</v>
      </c>
      <c r="K13" s="112">
        <v>130.76703087529341</v>
      </c>
      <c r="L13" s="112">
        <v>130.32059288816987</v>
      </c>
      <c r="M13" s="112">
        <v>129.88302922865111</v>
      </c>
      <c r="N13" s="112">
        <v>129.45422634955852</v>
      </c>
      <c r="O13" s="112">
        <v>129.02284583189709</v>
      </c>
      <c r="P13" s="112">
        <v>128.83907139173104</v>
      </c>
      <c r="Q13" s="112">
        <v>128.68013235121194</v>
      </c>
      <c r="R13" s="112">
        <v>128.54498179794572</v>
      </c>
      <c r="S13" s="112">
        <v>128.47635722530285</v>
      </c>
      <c r="T13" s="112">
        <v>128.44199937259339</v>
      </c>
      <c r="U13" s="112">
        <v>128.42282245023441</v>
      </c>
      <c r="V13" s="112">
        <v>128.42431225479663</v>
      </c>
      <c r="W13" s="112">
        <v>128.43656285026469</v>
      </c>
      <c r="X13" s="112">
        <v>128.47897905395229</v>
      </c>
      <c r="Y13" s="112">
        <v>128.52882636491586</v>
      </c>
      <c r="Z13" s="112">
        <v>128.59442671255749</v>
      </c>
      <c r="AA13" s="112">
        <v>128.66532105776412</v>
      </c>
      <c r="AB13" s="112">
        <v>128.75393760680717</v>
      </c>
      <c r="AC13" s="112">
        <v>128.97849643594353</v>
      </c>
      <c r="AD13" s="112">
        <v>129.21047809191541</v>
      </c>
      <c r="AE13" s="112">
        <v>129.45504800107463</v>
      </c>
      <c r="AF13" s="112">
        <v>129.70423027327044</v>
      </c>
      <c r="AG13" s="112">
        <v>129.95407280616817</v>
      </c>
      <c r="AH13" s="112">
        <v>130.21565986268709</v>
      </c>
      <c r="AI13" s="112">
        <v>130.47332529810703</v>
      </c>
      <c r="AJ13" s="112">
        <v>130.73158739815284</v>
      </c>
      <c r="AK13" s="112">
        <v>130.99094278270033</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8" t="s">
        <v>210</v>
      </c>
      <c r="D14" s="30" t="s">
        <v>211</v>
      </c>
      <c r="E14" s="30" t="s">
        <v>46</v>
      </c>
      <c r="F14" s="30">
        <v>2</v>
      </c>
      <c r="G14" s="43"/>
      <c r="H14" s="106">
        <v>11.302478679368472</v>
      </c>
      <c r="I14" s="106">
        <v>11.359001154193892</v>
      </c>
      <c r="J14" s="106">
        <v>6.8756703424896539</v>
      </c>
      <c r="K14" s="106">
        <v>6.8756703424896539</v>
      </c>
      <c r="L14" s="106">
        <v>6.8756703424896548</v>
      </c>
      <c r="M14" s="106">
        <v>6.8756703424896548</v>
      </c>
      <c r="N14" s="106">
        <v>6.8756703424896548</v>
      </c>
      <c r="O14" s="106">
        <v>6.8756703424896548</v>
      </c>
      <c r="P14" s="106">
        <v>6.8756703424896557</v>
      </c>
      <c r="Q14" s="106">
        <v>6.8756703424896566</v>
      </c>
      <c r="R14" s="106">
        <v>6.8756703424896566</v>
      </c>
      <c r="S14" s="106">
        <v>6.8756703424896566</v>
      </c>
      <c r="T14" s="106">
        <v>6.8756703424896566</v>
      </c>
      <c r="U14" s="106">
        <v>6.8756703424896566</v>
      </c>
      <c r="V14" s="106">
        <v>6.8756703424896566</v>
      </c>
      <c r="W14" s="106">
        <v>6.8756703424896566</v>
      </c>
      <c r="X14" s="106">
        <v>6.8756703424896566</v>
      </c>
      <c r="Y14" s="106">
        <v>6.8756703424896566</v>
      </c>
      <c r="Z14" s="106">
        <v>6.8756703424896575</v>
      </c>
      <c r="AA14" s="106">
        <v>6.8756703424896575</v>
      </c>
      <c r="AB14" s="106">
        <v>6.8756703424896575</v>
      </c>
      <c r="AC14" s="106">
        <v>6.8756703424896566</v>
      </c>
      <c r="AD14" s="106">
        <v>6.8756703424896566</v>
      </c>
      <c r="AE14" s="106">
        <v>6.8756703424896557</v>
      </c>
      <c r="AF14" s="106">
        <v>6.8756703424896557</v>
      </c>
      <c r="AG14" s="106">
        <v>6.8756703424896557</v>
      </c>
      <c r="AH14" s="106">
        <v>6.8756703424896566</v>
      </c>
      <c r="AI14" s="106">
        <v>6.8756703424896575</v>
      </c>
      <c r="AJ14" s="106">
        <v>6.8756703424896575</v>
      </c>
      <c r="AK14" s="106">
        <v>6.8756703424896584</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8" t="s">
        <v>212</v>
      </c>
      <c r="D15" s="30" t="s">
        <v>213</v>
      </c>
      <c r="E15" s="30" t="s">
        <v>214</v>
      </c>
      <c r="F15" s="30">
        <v>2</v>
      </c>
      <c r="G15" s="43"/>
      <c r="H15" s="106">
        <v>171.02552986416995</v>
      </c>
      <c r="I15" s="106">
        <v>279.15420716968441</v>
      </c>
      <c r="J15" s="106">
        <v>104.21162474506475</v>
      </c>
      <c r="K15" s="106">
        <v>103.30323196652617</v>
      </c>
      <c r="L15" s="106">
        <v>102.40455334646578</v>
      </c>
      <c r="M15" s="106">
        <v>101.53347527848379</v>
      </c>
      <c r="N15" s="106">
        <v>100.71458123733591</v>
      </c>
      <c r="O15" s="106">
        <v>99.9431071135444</v>
      </c>
      <c r="P15" s="106">
        <v>99.184643914565072</v>
      </c>
      <c r="Q15" s="106">
        <v>98.439690098664485</v>
      </c>
      <c r="R15" s="106">
        <v>97.703874356414318</v>
      </c>
      <c r="S15" s="106">
        <v>96.978098460689779</v>
      </c>
      <c r="T15" s="106">
        <v>96.259541615553061</v>
      </c>
      <c r="U15" s="106">
        <v>95.549436573263634</v>
      </c>
      <c r="V15" s="106">
        <v>94.85026430938116</v>
      </c>
      <c r="W15" s="106">
        <v>94.163022430664469</v>
      </c>
      <c r="X15" s="106">
        <v>93.485381912847956</v>
      </c>
      <c r="Y15" s="106">
        <v>92.818558191310743</v>
      </c>
      <c r="Z15" s="106">
        <v>92.164655772797175</v>
      </c>
      <c r="AA15" s="106">
        <v>91.522106804127318</v>
      </c>
      <c r="AB15" s="106">
        <v>90.887144582908888</v>
      </c>
      <c r="AC15" s="106">
        <v>90.2609751205691</v>
      </c>
      <c r="AD15" s="106">
        <v>89.642810338560167</v>
      </c>
      <c r="AE15" s="106">
        <v>89.034195368380466</v>
      </c>
      <c r="AF15" s="106">
        <v>88.433999522233535</v>
      </c>
      <c r="AG15" s="106">
        <v>87.844247480508699</v>
      </c>
      <c r="AH15" s="106">
        <v>87.265570515475844</v>
      </c>
      <c r="AI15" s="106">
        <v>86.697227228360376</v>
      </c>
      <c r="AJ15" s="106">
        <v>86.135981467184251</v>
      </c>
      <c r="AK15" s="106">
        <v>85.580732187234275</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8" t="s">
        <v>215</v>
      </c>
      <c r="D16" s="30" t="s">
        <v>216</v>
      </c>
      <c r="E16" s="30" t="s">
        <v>217</v>
      </c>
      <c r="F16" s="30">
        <v>2</v>
      </c>
      <c r="G16" s="43"/>
      <c r="H16" s="106">
        <v>25.0075</v>
      </c>
      <c r="I16" s="106">
        <v>25.7605</v>
      </c>
      <c r="J16" s="106">
        <v>26.206030887569856</v>
      </c>
      <c r="K16" s="106">
        <v>27.257403787339161</v>
      </c>
      <c r="L16" s="106">
        <v>28.304233943465427</v>
      </c>
      <c r="M16" s="106">
        <v>29.335110409838073</v>
      </c>
      <c r="N16" s="106">
        <v>30.333454072562652</v>
      </c>
      <c r="O16" s="106">
        <v>31.301138273427025</v>
      </c>
      <c r="P16" s="106">
        <v>32.2602236375782</v>
      </c>
      <c r="Q16" s="106">
        <v>33.210286677507725</v>
      </c>
      <c r="R16" s="106">
        <v>34.15425577345961</v>
      </c>
      <c r="S16" s="106">
        <v>35.091515322350531</v>
      </c>
      <c r="T16" s="106">
        <v>36.024067823013979</v>
      </c>
      <c r="U16" s="106">
        <v>36.951085297388268</v>
      </c>
      <c r="V16" s="106">
        <v>37.870761213303766</v>
      </c>
      <c r="W16" s="106">
        <v>38.782284152546254</v>
      </c>
      <c r="X16" s="106">
        <v>39.687315010728078</v>
      </c>
      <c r="Y16" s="106">
        <v>40.584881393746961</v>
      </c>
      <c r="Z16" s="106">
        <v>41.47325672918317</v>
      </c>
      <c r="AA16" s="106">
        <v>42.353520961380156</v>
      </c>
      <c r="AB16" s="106">
        <v>43.228580274793558</v>
      </c>
      <c r="AC16" s="106">
        <v>44.097455586055951</v>
      </c>
      <c r="AD16" s="106">
        <v>44.960752977479309</v>
      </c>
      <c r="AE16" s="106">
        <v>45.817156999846162</v>
      </c>
      <c r="AF16" s="106">
        <v>46.667544281451015</v>
      </c>
      <c r="AG16" s="106">
        <v>47.510126269808083</v>
      </c>
      <c r="AH16" s="106">
        <v>48.344228782387354</v>
      </c>
      <c r="AI16" s="106">
        <v>49.170353202950508</v>
      </c>
      <c r="AJ16" s="106">
        <v>49.991257840171627</v>
      </c>
      <c r="AK16" s="106">
        <v>50.807912487687013</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8" t="s">
        <v>218</v>
      </c>
      <c r="D17" s="30" t="s">
        <v>219</v>
      </c>
      <c r="E17" s="30" t="s">
        <v>217</v>
      </c>
      <c r="F17" s="30">
        <v>2</v>
      </c>
      <c r="G17" s="43"/>
      <c r="H17" s="106">
        <v>66.086500000000015</v>
      </c>
      <c r="I17" s="106">
        <v>66.506</v>
      </c>
      <c r="J17" s="106">
        <v>65.977959362113012</v>
      </c>
      <c r="K17" s="106">
        <v>66.558133870560894</v>
      </c>
      <c r="L17" s="106">
        <v>67.142232623457375</v>
      </c>
      <c r="M17" s="106">
        <v>67.718260638978592</v>
      </c>
      <c r="N17" s="106">
        <v>68.268866911008658</v>
      </c>
      <c r="O17" s="106">
        <v>68.795843365948912</v>
      </c>
      <c r="P17" s="106">
        <v>69.32192395036644</v>
      </c>
      <c r="Q17" s="106">
        <v>69.846525680833466</v>
      </c>
      <c r="R17" s="106">
        <v>70.372545487887962</v>
      </c>
      <c r="S17" s="106">
        <v>70.899207672923396</v>
      </c>
      <c r="T17" s="106">
        <v>71.428455061110796</v>
      </c>
      <c r="U17" s="106">
        <v>71.95929760629889</v>
      </c>
      <c r="V17" s="106">
        <v>72.489733081425044</v>
      </c>
      <c r="W17" s="106">
        <v>73.018794055303971</v>
      </c>
      <c r="X17" s="106">
        <v>73.548079943659232</v>
      </c>
      <c r="Y17" s="106">
        <v>74.076461393830684</v>
      </c>
      <c r="Z17" s="106">
        <v>74.602029214316701</v>
      </c>
      <c r="AA17" s="106">
        <v>75.125787447231161</v>
      </c>
      <c r="AB17" s="106">
        <v>75.650636556389415</v>
      </c>
      <c r="AC17" s="106">
        <v>76.175449393331405</v>
      </c>
      <c r="AD17" s="106">
        <v>76.700745062786851</v>
      </c>
      <c r="AE17" s="106">
        <v>77.225051723570431</v>
      </c>
      <c r="AF17" s="106">
        <v>77.749173164570223</v>
      </c>
      <c r="AG17" s="106">
        <v>78.271150811728035</v>
      </c>
      <c r="AH17" s="106">
        <v>78.790183824791612</v>
      </c>
      <c r="AI17" s="106">
        <v>79.306692524077519</v>
      </c>
      <c r="AJ17" s="106">
        <v>79.823439930374789</v>
      </c>
      <c r="AK17" s="106">
        <v>80.341335797957498</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8" t="s">
        <v>220</v>
      </c>
      <c r="D18" s="30" t="s">
        <v>221</v>
      </c>
      <c r="E18" s="30" t="s">
        <v>217</v>
      </c>
      <c r="F18" s="30">
        <v>2</v>
      </c>
      <c r="G18" s="43"/>
      <c r="H18" s="106">
        <v>125.17858125748158</v>
      </c>
      <c r="I18" s="106">
        <v>132.12254132430849</v>
      </c>
      <c r="J18" s="106">
        <v>126.71265632892543</v>
      </c>
      <c r="K18" s="106">
        <v>127.33288422305928</v>
      </c>
      <c r="L18" s="106">
        <v>127.94063110991364</v>
      </c>
      <c r="M18" s="106">
        <v>128.53116394153483</v>
      </c>
      <c r="N18" s="106">
        <v>129.08408905079318</v>
      </c>
      <c r="O18" s="106">
        <v>129.61974872017021</v>
      </c>
      <c r="P18" s="106">
        <v>130.13098530632271</v>
      </c>
      <c r="Q18" s="106">
        <v>130.62620177910105</v>
      </c>
      <c r="R18" s="106">
        <v>131.10010313733383</v>
      </c>
      <c r="S18" s="106">
        <v>131.55347589299436</v>
      </c>
      <c r="T18" s="106">
        <v>131.98398894669913</v>
      </c>
      <c r="U18" s="106">
        <v>132.38950406357642</v>
      </c>
      <c r="V18" s="106">
        <v>132.77207869614119</v>
      </c>
      <c r="W18" s="106">
        <v>133.14002955257675</v>
      </c>
      <c r="X18" s="106">
        <v>133.49153908672417</v>
      </c>
      <c r="Y18" s="106">
        <v>133.82726183814489</v>
      </c>
      <c r="Z18" s="106">
        <v>134.15624392157349</v>
      </c>
      <c r="AA18" s="106">
        <v>134.47980177929577</v>
      </c>
      <c r="AB18" s="106">
        <v>134.8009789464798</v>
      </c>
      <c r="AC18" s="106">
        <v>135.12257682752255</v>
      </c>
      <c r="AD18" s="106">
        <v>135.43997245973017</v>
      </c>
      <c r="AE18" s="106">
        <v>135.75786547858056</v>
      </c>
      <c r="AF18" s="106">
        <v>136.07264201530626</v>
      </c>
      <c r="AG18" s="106">
        <v>136.38733407774339</v>
      </c>
      <c r="AH18" s="106">
        <v>136.70067976629682</v>
      </c>
      <c r="AI18" s="106">
        <v>137.01711871062486</v>
      </c>
      <c r="AJ18" s="106">
        <v>137.33126984559945</v>
      </c>
      <c r="AK18" s="106">
        <v>137.64551663510457</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8" t="s">
        <v>222</v>
      </c>
      <c r="D19" s="30" t="s">
        <v>223</v>
      </c>
      <c r="E19" s="30" t="s">
        <v>224</v>
      </c>
      <c r="F19" s="30">
        <v>1</v>
      </c>
      <c r="G19" s="43"/>
      <c r="H19" s="112">
        <v>1.8639999999999999</v>
      </c>
      <c r="I19" s="112">
        <v>2.0192041691537992</v>
      </c>
      <c r="J19" s="112">
        <v>1.9166341358447445</v>
      </c>
      <c r="K19" s="112">
        <v>1.9198951065033658</v>
      </c>
      <c r="L19" s="112">
        <v>1.9221573973432047</v>
      </c>
      <c r="M19" s="112">
        <v>1.923714408039227</v>
      </c>
      <c r="N19" s="112">
        <v>1.9251597237334308</v>
      </c>
      <c r="O19" s="112">
        <v>1.9267137968438217</v>
      </c>
      <c r="P19" s="112">
        <v>1.9272059961367913</v>
      </c>
      <c r="Q19" s="112">
        <v>1.9268007140865275</v>
      </c>
      <c r="R19" s="112">
        <v>1.925483769523886</v>
      </c>
      <c r="S19" s="112">
        <v>1.9233794489578624</v>
      </c>
      <c r="T19" s="112">
        <v>1.9199789383127641</v>
      </c>
      <c r="U19" s="112">
        <v>1.9157986227818704</v>
      </c>
      <c r="V19" s="112">
        <v>1.9111394911284163</v>
      </c>
      <c r="W19" s="112">
        <v>1.9061385863103018</v>
      </c>
      <c r="X19" s="112">
        <v>1.9006910829866372</v>
      </c>
      <c r="Y19" s="112">
        <v>1.8949541994155832</v>
      </c>
      <c r="Z19" s="112">
        <v>1.88908199551886</v>
      </c>
      <c r="AA19" s="112">
        <v>1.8830604904329069</v>
      </c>
      <c r="AB19" s="112">
        <v>1.8767818414375637</v>
      </c>
      <c r="AC19" s="112">
        <v>1.8704048092569128</v>
      </c>
      <c r="AD19" s="112">
        <v>1.8638586540713724</v>
      </c>
      <c r="AE19" s="112">
        <v>1.8573008182729362</v>
      </c>
      <c r="AF19" s="112">
        <v>1.8506427085877277</v>
      </c>
      <c r="AG19" s="112">
        <v>1.8440216833459968</v>
      </c>
      <c r="AH19" s="112">
        <v>1.8374457817452354</v>
      </c>
      <c r="AI19" s="112">
        <v>1.8309831615774974</v>
      </c>
      <c r="AJ19" s="112">
        <v>1.8244481977726588</v>
      </c>
      <c r="AK19" s="112">
        <v>1.8178412902037344</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8" t="s">
        <v>225</v>
      </c>
      <c r="D20" s="30" t="s">
        <v>226</v>
      </c>
      <c r="E20" s="30" t="s">
        <v>224</v>
      </c>
      <c r="F20" s="30">
        <v>1</v>
      </c>
      <c r="G20" s="43"/>
      <c r="H20" s="112">
        <v>2.4643090654717454</v>
      </c>
      <c r="I20" s="112">
        <v>2.556089467947483</v>
      </c>
      <c r="J20" s="112">
        <v>2.4908184720010915</v>
      </c>
      <c r="K20" s="112">
        <v>2.480013356030895</v>
      </c>
      <c r="L20" s="112">
        <v>2.4689965489777719</v>
      </c>
      <c r="M20" s="112">
        <v>2.457878677342245</v>
      </c>
      <c r="N20" s="112">
        <v>2.4468851992200427</v>
      </c>
      <c r="O20" s="112">
        <v>2.4361027651096214</v>
      </c>
      <c r="P20" s="112">
        <v>2.4250625523678804</v>
      </c>
      <c r="Q20" s="112">
        <v>2.413902239722189</v>
      </c>
      <c r="R20" s="112">
        <v>2.4026559948621662</v>
      </c>
      <c r="S20" s="112">
        <v>2.3913674003624057</v>
      </c>
      <c r="T20" s="112">
        <v>2.3798619293945231</v>
      </c>
      <c r="U20" s="112">
        <v>2.3683763944167824</v>
      </c>
      <c r="V20" s="112">
        <v>2.3570264507580809</v>
      </c>
      <c r="W20" s="112">
        <v>2.3458556967053363</v>
      </c>
      <c r="X20" s="112">
        <v>2.334820826579588</v>
      </c>
      <c r="Y20" s="112">
        <v>2.3239859693861113</v>
      </c>
      <c r="Z20" s="112">
        <v>2.3133998851980722</v>
      </c>
      <c r="AA20" s="112">
        <v>2.3030531722403516</v>
      </c>
      <c r="AB20" s="112">
        <v>2.2929104276782111</v>
      </c>
      <c r="AC20" s="112">
        <v>2.2830248948958753</v>
      </c>
      <c r="AD20" s="112">
        <v>2.2733730298028774</v>
      </c>
      <c r="AE20" s="112">
        <v>2.2639946351195155</v>
      </c>
      <c r="AF20" s="112">
        <v>2.2548600423634566</v>
      </c>
      <c r="AG20" s="112">
        <v>2.2459953739379199</v>
      </c>
      <c r="AH20" s="112">
        <v>2.2373948077876737</v>
      </c>
      <c r="AI20" s="112">
        <v>2.2290869867973533</v>
      </c>
      <c r="AJ20" s="112">
        <v>2.2210175445626392</v>
      </c>
      <c r="AK20" s="112">
        <v>2.2132515799908785</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8" t="s">
        <v>227</v>
      </c>
      <c r="D21" s="30" t="s">
        <v>228</v>
      </c>
      <c r="E21" s="30" t="s">
        <v>229</v>
      </c>
      <c r="F21" s="30">
        <v>0</v>
      </c>
      <c r="G21" s="43"/>
      <c r="H21" s="113">
        <v>43.785619862204207</v>
      </c>
      <c r="I21" s="113">
        <v>46.243443314573021</v>
      </c>
      <c r="J21" s="114">
        <v>0.45477144892839283</v>
      </c>
      <c r="K21" s="114">
        <v>0.4681642903786648</v>
      </c>
      <c r="L21" s="114">
        <v>0.48118059018810189</v>
      </c>
      <c r="M21" s="114">
        <v>0.49373697462124339</v>
      </c>
      <c r="N21" s="114">
        <v>0.5057221757047845</v>
      </c>
      <c r="O21" s="114">
        <v>0.51718307156451282</v>
      </c>
      <c r="P21" s="114">
        <v>0.52831167281021596</v>
      </c>
      <c r="Q21" s="114">
        <v>0.53911551841398531</v>
      </c>
      <c r="R21" s="114">
        <v>0.54962539561967416</v>
      </c>
      <c r="S21" s="114">
        <v>0.55984534894982396</v>
      </c>
      <c r="T21" s="114">
        <v>0.56979670838181962</v>
      </c>
      <c r="U21" s="114">
        <v>0.57948116822118334</v>
      </c>
      <c r="V21" s="114">
        <v>0.58889505108176721</v>
      </c>
      <c r="W21" s="114">
        <v>0.59804176313823787</v>
      </c>
      <c r="X21" s="114">
        <v>0.60693908776918148</v>
      </c>
      <c r="Y21" s="114">
        <v>0.61558888318812333</v>
      </c>
      <c r="Z21" s="114">
        <v>0.62398948945394617</v>
      </c>
      <c r="AA21" s="114">
        <v>0.63215460340199892</v>
      </c>
      <c r="AB21" s="114">
        <v>0.64010601720021598</v>
      </c>
      <c r="AC21" s="114">
        <v>0.64784473305702506</v>
      </c>
      <c r="AD21" s="114">
        <v>0.65537961078062257</v>
      </c>
      <c r="AE21" s="114">
        <v>0.66271030125666397</v>
      </c>
      <c r="AF21" s="114">
        <v>0.66984665693562984</v>
      </c>
      <c r="AG21" s="114">
        <v>0.67678655833531121</v>
      </c>
      <c r="AH21" s="114">
        <v>0.68353325656760555</v>
      </c>
      <c r="AI21" s="114">
        <v>0.69009483374751845</v>
      </c>
      <c r="AJ21" s="114">
        <v>0.69648764814634267</v>
      </c>
      <c r="AK21" s="114">
        <v>0.70271986806467412</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8" t="s">
        <v>230</v>
      </c>
      <c r="C33" s="139"/>
      <c r="D33" s="139"/>
      <c r="E33" s="139"/>
      <c r="F33" s="139"/>
      <c r="G33" s="139"/>
      <c r="H33" s="139"/>
      <c r="I33" s="140"/>
    </row>
    <row r="34" spans="2:9" x14ac:dyDescent="0.3"/>
    <row r="35" spans="2:9" s="6" customFormat="1" ht="13.5" x14ac:dyDescent="0.25">
      <c r="B35" s="56" t="s">
        <v>21</v>
      </c>
      <c r="C35" s="141" t="s">
        <v>59</v>
      </c>
      <c r="D35" s="141"/>
      <c r="E35" s="141"/>
      <c r="F35" s="141"/>
      <c r="G35" s="141"/>
      <c r="H35" s="141"/>
      <c r="I35" s="141"/>
    </row>
    <row r="36" spans="2:9" s="6" customFormat="1" ht="89.65" customHeight="1" x14ac:dyDescent="0.25">
      <c r="B36" s="57">
        <v>1</v>
      </c>
      <c r="C36" s="134" t="s">
        <v>231</v>
      </c>
      <c r="D36" s="121"/>
      <c r="E36" s="121"/>
      <c r="F36" s="121"/>
      <c r="G36" s="121"/>
      <c r="H36" s="121"/>
      <c r="I36" s="121"/>
    </row>
    <row r="37" spans="2:9" s="6" customFormat="1" ht="76.5" customHeight="1" x14ac:dyDescent="0.25">
      <c r="B37" s="57">
        <f>B36+1</f>
        <v>2</v>
      </c>
      <c r="C37" s="122" t="s">
        <v>232</v>
      </c>
      <c r="D37" s="123"/>
      <c r="E37" s="123"/>
      <c r="F37" s="123"/>
      <c r="G37" s="123"/>
      <c r="H37" s="123"/>
      <c r="I37" s="124"/>
    </row>
    <row r="38" spans="2:9" s="6" customFormat="1" ht="58.15" customHeight="1" x14ac:dyDescent="0.25">
      <c r="B38" s="57">
        <f t="shared" ref="B38:B50" si="0">B37+1</f>
        <v>3</v>
      </c>
      <c r="C38" s="122" t="s">
        <v>233</v>
      </c>
      <c r="D38" s="123"/>
      <c r="E38" s="123"/>
      <c r="F38" s="123"/>
      <c r="G38" s="123"/>
      <c r="H38" s="123"/>
      <c r="I38" s="124"/>
    </row>
    <row r="39" spans="2:9" s="6" customFormat="1" ht="73.150000000000006" customHeight="1" x14ac:dyDescent="0.25">
      <c r="B39" s="57">
        <f t="shared" si="0"/>
        <v>4</v>
      </c>
      <c r="C39" s="122" t="s">
        <v>234</v>
      </c>
      <c r="D39" s="123"/>
      <c r="E39" s="123"/>
      <c r="F39" s="123"/>
      <c r="G39" s="123"/>
      <c r="H39" s="123"/>
      <c r="I39" s="124"/>
    </row>
    <row r="40" spans="2:9" s="6" customFormat="1" ht="59.65" customHeight="1" x14ac:dyDescent="0.25">
      <c r="B40" s="57">
        <f t="shared" si="0"/>
        <v>5</v>
      </c>
      <c r="C40" s="122" t="s">
        <v>235</v>
      </c>
      <c r="D40" s="123"/>
      <c r="E40" s="123"/>
      <c r="F40" s="123"/>
      <c r="G40" s="123"/>
      <c r="H40" s="123"/>
      <c r="I40" s="124"/>
    </row>
    <row r="41" spans="2:9" s="6" customFormat="1" ht="52.15" customHeight="1" x14ac:dyDescent="0.25">
      <c r="B41" s="57">
        <f t="shared" si="0"/>
        <v>6</v>
      </c>
      <c r="C41" s="122" t="s">
        <v>236</v>
      </c>
      <c r="D41" s="123"/>
      <c r="E41" s="123"/>
      <c r="F41" s="123"/>
      <c r="G41" s="123"/>
      <c r="H41" s="123"/>
      <c r="I41" s="124"/>
    </row>
    <row r="42" spans="2:9" s="6" customFormat="1" ht="54.4" customHeight="1" x14ac:dyDescent="0.25">
      <c r="B42" s="57">
        <f t="shared" si="0"/>
        <v>7</v>
      </c>
      <c r="C42" s="122" t="s">
        <v>237</v>
      </c>
      <c r="D42" s="123"/>
      <c r="E42" s="123"/>
      <c r="F42" s="123"/>
      <c r="G42" s="123"/>
      <c r="H42" s="123"/>
      <c r="I42" s="124"/>
    </row>
    <row r="43" spans="2:9" s="6" customFormat="1" ht="67.150000000000006" customHeight="1" x14ac:dyDescent="0.25">
      <c r="B43" s="57">
        <f t="shared" si="0"/>
        <v>8</v>
      </c>
      <c r="C43" s="122" t="s">
        <v>238</v>
      </c>
      <c r="D43" s="123"/>
      <c r="E43" s="123"/>
      <c r="F43" s="123"/>
      <c r="G43" s="123"/>
      <c r="H43" s="123"/>
      <c r="I43" s="124"/>
    </row>
    <row r="44" spans="2:9" s="6" customFormat="1" ht="67.150000000000006" customHeight="1" x14ac:dyDescent="0.25">
      <c r="B44" s="57">
        <f t="shared" si="0"/>
        <v>9</v>
      </c>
      <c r="C44" s="122" t="s">
        <v>239</v>
      </c>
      <c r="D44" s="123"/>
      <c r="E44" s="123"/>
      <c r="F44" s="123"/>
      <c r="G44" s="123"/>
      <c r="H44" s="123"/>
      <c r="I44" s="124"/>
    </row>
    <row r="45" spans="2:9" s="6" customFormat="1" ht="56.65" customHeight="1" x14ac:dyDescent="0.25">
      <c r="B45" s="57">
        <f t="shared" si="0"/>
        <v>10</v>
      </c>
      <c r="C45" s="122" t="s">
        <v>240</v>
      </c>
      <c r="D45" s="123"/>
      <c r="E45" s="123"/>
      <c r="F45" s="123"/>
      <c r="G45" s="123"/>
      <c r="H45" s="123"/>
      <c r="I45" s="124"/>
    </row>
    <row r="46" spans="2:9" s="6" customFormat="1" ht="94.9" customHeight="1" x14ac:dyDescent="0.25">
      <c r="B46" s="57">
        <f t="shared" si="0"/>
        <v>11</v>
      </c>
      <c r="C46" s="122" t="s">
        <v>241</v>
      </c>
      <c r="D46" s="123"/>
      <c r="E46" s="123"/>
      <c r="F46" s="123"/>
      <c r="G46" s="123"/>
      <c r="H46" s="123"/>
      <c r="I46" s="124"/>
    </row>
    <row r="47" spans="2:9" s="6" customFormat="1" ht="47.65" customHeight="1" x14ac:dyDescent="0.25">
      <c r="B47" s="57">
        <f t="shared" si="0"/>
        <v>12</v>
      </c>
      <c r="C47" s="122" t="s">
        <v>242</v>
      </c>
      <c r="D47" s="123"/>
      <c r="E47" s="123"/>
      <c r="F47" s="123"/>
      <c r="G47" s="123"/>
      <c r="H47" s="123"/>
      <c r="I47" s="124"/>
    </row>
    <row r="48" spans="2:9" s="6" customFormat="1" ht="46.9" customHeight="1" x14ac:dyDescent="0.25">
      <c r="B48" s="57">
        <f t="shared" si="0"/>
        <v>13</v>
      </c>
      <c r="C48" s="122" t="s">
        <v>243</v>
      </c>
      <c r="D48" s="123"/>
      <c r="E48" s="123"/>
      <c r="F48" s="123"/>
      <c r="G48" s="123"/>
      <c r="H48" s="123"/>
      <c r="I48" s="124"/>
    </row>
    <row r="49" spans="2:9" s="6" customFormat="1" ht="31.15" customHeight="1" x14ac:dyDescent="0.25">
      <c r="B49" s="57">
        <f t="shared" si="0"/>
        <v>14</v>
      </c>
      <c r="C49" s="122" t="s">
        <v>244</v>
      </c>
      <c r="D49" s="123"/>
      <c r="E49" s="123"/>
      <c r="F49" s="123"/>
      <c r="G49" s="123"/>
      <c r="H49" s="123"/>
      <c r="I49" s="124"/>
    </row>
    <row r="50" spans="2:9" s="6" customFormat="1" ht="48.4" customHeight="1" x14ac:dyDescent="0.25">
      <c r="B50" s="57">
        <f t="shared" si="0"/>
        <v>15</v>
      </c>
      <c r="C50" s="122" t="s">
        <v>245</v>
      </c>
      <c r="D50" s="123"/>
      <c r="E50" s="123"/>
      <c r="F50" s="123"/>
      <c r="G50" s="123"/>
      <c r="H50" s="123"/>
      <c r="I50" s="124"/>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90" zoomScaleNormal="90" workbookViewId="0">
      <selection activeCell="B1" sqref="B1:F1"/>
    </sheetView>
  </sheetViews>
  <sheetFormatPr defaultColWidth="0" defaultRowHeight="14" zeroHeight="1"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20" t="s">
        <v>246</v>
      </c>
      <c r="C1" s="120"/>
      <c r="D1" s="120"/>
      <c r="E1" s="120"/>
      <c r="F1" s="120"/>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5" t="s">
        <v>3</v>
      </c>
      <c r="C3" s="126"/>
      <c r="D3" s="142" t="str">
        <f>'Cover sheet'!C5</f>
        <v>DCWW</v>
      </c>
      <c r="E3" s="143"/>
      <c r="F3" s="144"/>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7" t="s">
        <v>5</v>
      </c>
      <c r="C4" s="97"/>
      <c r="D4" s="142" t="str">
        <f>'Cover sheet'!C6</f>
        <v>Pembrokeshire</v>
      </c>
      <c r="E4" s="143"/>
      <c r="F4" s="144"/>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6" t="s">
        <v>91</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7" t="s">
        <v>92</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8">
        <v>43.759969412153261</v>
      </c>
      <c r="I7" s="118">
        <v>46.32139969035412</v>
      </c>
      <c r="J7" s="106">
        <v>34.484099345452897</v>
      </c>
      <c r="K7" s="106">
        <v>34.4829477804644</v>
      </c>
      <c r="L7" s="106">
        <v>34.506361797549971</v>
      </c>
      <c r="M7" s="106">
        <v>34.515603754260454</v>
      </c>
      <c r="N7" s="106">
        <v>34.522407197936175</v>
      </c>
      <c r="O7" s="106">
        <v>34.526023179103987</v>
      </c>
      <c r="P7" s="106">
        <v>34.557205172886377</v>
      </c>
      <c r="Q7" s="106">
        <v>34.588765490662368</v>
      </c>
      <c r="R7" s="106">
        <v>34.621035006105657</v>
      </c>
      <c r="S7" s="106">
        <v>34.659639797565731</v>
      </c>
      <c r="T7" s="106">
        <v>34.697812114325636</v>
      </c>
      <c r="U7" s="106">
        <v>34.735618529240661</v>
      </c>
      <c r="V7" s="106">
        <v>34.774784678358174</v>
      </c>
      <c r="W7" s="106">
        <v>34.814409410927709</v>
      </c>
      <c r="X7" s="106">
        <v>34.857221546462355</v>
      </c>
      <c r="Y7" s="106">
        <v>34.900181128113175</v>
      </c>
      <c r="Z7" s="106">
        <v>34.944715976369075</v>
      </c>
      <c r="AA7" s="106">
        <v>34.989523842061921</v>
      </c>
      <c r="AB7" s="106">
        <v>35.036143662505225</v>
      </c>
      <c r="AC7" s="106">
        <v>35.100709420776013</v>
      </c>
      <c r="AD7" s="106">
        <v>35.16604714039272</v>
      </c>
      <c r="AE7" s="106">
        <v>35.23341562825626</v>
      </c>
      <c r="AF7" s="106">
        <v>35.301304653656771</v>
      </c>
      <c r="AG7" s="106">
        <v>35.369554112764447</v>
      </c>
      <c r="AH7" s="106">
        <v>35.439626204888405</v>
      </c>
      <c r="AI7" s="106">
        <v>35.509855833281442</v>
      </c>
      <c r="AJ7" s="106">
        <v>35.580160242054859</v>
      </c>
      <c r="AK7" s="106">
        <v>35.650922204414613</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250</v>
      </c>
      <c r="E8" s="30" t="s">
        <v>46</v>
      </c>
      <c r="F8" s="30">
        <v>2</v>
      </c>
      <c r="G8" s="43"/>
      <c r="H8" s="106">
        <v>69.509224435537405</v>
      </c>
      <c r="I8" s="106">
        <v>70.074009115843268</v>
      </c>
      <c r="J8" s="106">
        <v>68.414735614597205</v>
      </c>
      <c r="K8" s="106">
        <v>68.018911859581408</v>
      </c>
      <c r="L8" s="106">
        <v>67.623088104565596</v>
      </c>
      <c r="M8" s="106">
        <v>67.227264349549799</v>
      </c>
      <c r="N8" s="106">
        <v>66.831440594534001</v>
      </c>
      <c r="O8" s="106">
        <v>66.43561683951819</v>
      </c>
      <c r="P8" s="106">
        <v>66.039793084502392</v>
      </c>
      <c r="Q8" s="106">
        <v>65.643969329486595</v>
      </c>
      <c r="R8" s="106">
        <v>65.347101513224729</v>
      </c>
      <c r="S8" s="106">
        <v>65.248145574470783</v>
      </c>
      <c r="T8" s="106">
        <v>65.149189635716837</v>
      </c>
      <c r="U8" s="106">
        <v>65.050233696962877</v>
      </c>
      <c r="V8" s="106">
        <v>64.951277758208931</v>
      </c>
      <c r="W8" s="106">
        <v>64.852321819454986</v>
      </c>
      <c r="X8" s="106">
        <v>64.753365880701026</v>
      </c>
      <c r="Y8" s="106">
        <v>64.65440994194708</v>
      </c>
      <c r="Z8" s="106">
        <v>64.555454003193134</v>
      </c>
      <c r="AA8" s="106">
        <v>64.456498064439188</v>
      </c>
      <c r="AB8" s="106">
        <v>64.357542125685228</v>
      </c>
      <c r="AC8" s="106">
        <v>64.258586186931268</v>
      </c>
      <c r="AD8" s="106">
        <v>64.159630248177322</v>
      </c>
      <c r="AE8" s="106">
        <v>64.060674309423376</v>
      </c>
      <c r="AF8" s="106">
        <v>63.961718370669423</v>
      </c>
      <c r="AG8" s="106">
        <v>63.862762431915471</v>
      </c>
      <c r="AH8" s="106">
        <v>63.763806493161525</v>
      </c>
      <c r="AI8" s="106">
        <v>63.664850554407572</v>
      </c>
      <c r="AJ8" s="106">
        <v>63.565894615653619</v>
      </c>
      <c r="AK8" s="106">
        <v>63.466938676899673</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8" t="s">
        <v>251</v>
      </c>
      <c r="D9" s="30" t="s">
        <v>252</v>
      </c>
      <c r="E9" s="30" t="s">
        <v>46</v>
      </c>
      <c r="F9" s="30">
        <v>2</v>
      </c>
      <c r="G9" s="43"/>
      <c r="H9" s="106">
        <f>H8</f>
        <v>69.509224435537405</v>
      </c>
      <c r="I9" s="106">
        <f>I8</f>
        <v>70.074009115843268</v>
      </c>
      <c r="J9" s="106">
        <v>40.124735614597206</v>
      </c>
      <c r="K9" s="106">
        <v>39.728911859581409</v>
      </c>
      <c r="L9" s="106">
        <v>39.333088104565597</v>
      </c>
      <c r="M9" s="106">
        <v>38.9372643495498</v>
      </c>
      <c r="N9" s="106">
        <v>38.541440594534002</v>
      </c>
      <c r="O9" s="106">
        <v>38.14561683951819</v>
      </c>
      <c r="P9" s="106">
        <v>37.749793084502393</v>
      </c>
      <c r="Q9" s="106">
        <v>37.353969329486596</v>
      </c>
      <c r="R9" s="106">
        <v>37.05710151322473</v>
      </c>
      <c r="S9" s="106">
        <v>36.958145574470784</v>
      </c>
      <c r="T9" s="106">
        <v>36.859189635716838</v>
      </c>
      <c r="U9" s="106">
        <v>36.760233696962878</v>
      </c>
      <c r="V9" s="106">
        <v>36.661277758208932</v>
      </c>
      <c r="W9" s="106">
        <v>36.562321819454986</v>
      </c>
      <c r="X9" s="106">
        <v>36.463365880701026</v>
      </c>
      <c r="Y9" s="106">
        <v>36.364409941947081</v>
      </c>
      <c r="Z9" s="106">
        <v>36.265454003193135</v>
      </c>
      <c r="AA9" s="106">
        <v>36.166498064439189</v>
      </c>
      <c r="AB9" s="106">
        <v>36.067542125685229</v>
      </c>
      <c r="AC9" s="106">
        <v>35.968586186931269</v>
      </c>
      <c r="AD9" s="106">
        <v>35.869630248177323</v>
      </c>
      <c r="AE9" s="106">
        <v>35.770674309423377</v>
      </c>
      <c r="AF9" s="106">
        <v>35.671718370669424</v>
      </c>
      <c r="AG9" s="106">
        <v>35.572762431915471</v>
      </c>
      <c r="AH9" s="106">
        <v>35.473806493161526</v>
      </c>
      <c r="AI9" s="106">
        <v>35.374850554407573</v>
      </c>
      <c r="AJ9" s="106">
        <v>35.27589461565362</v>
      </c>
      <c r="AK9" s="106">
        <v>35.176938676899674</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8" t="s">
        <v>253</v>
      </c>
      <c r="D10" s="30" t="s">
        <v>254</v>
      </c>
      <c r="E10" s="30" t="s">
        <v>46</v>
      </c>
      <c r="F10" s="30">
        <v>2</v>
      </c>
      <c r="G10" s="43"/>
      <c r="H10" s="106">
        <v>5.2470194095516272</v>
      </c>
      <c r="I10" s="106">
        <v>4.0563607115754463</v>
      </c>
      <c r="J10" s="106">
        <v>6.8446541077980978</v>
      </c>
      <c r="K10" s="106">
        <v>7.7224585927211091</v>
      </c>
      <c r="L10" s="106">
        <v>8.5309726765985321</v>
      </c>
      <c r="M10" s="106">
        <v>8.4022843489693901</v>
      </c>
      <c r="N10" s="106">
        <v>9.196677953498769</v>
      </c>
      <c r="O10" s="106">
        <v>10.021646950613654</v>
      </c>
      <c r="P10" s="106">
        <v>10.802613026567281</v>
      </c>
      <c r="Q10" s="106">
        <v>11.621692739502372</v>
      </c>
      <c r="R10" s="106">
        <v>11.403099146199409</v>
      </c>
      <c r="S10" s="106">
        <v>11.582468513892655</v>
      </c>
      <c r="T10" s="106">
        <v>11.775876292048967</v>
      </c>
      <c r="U10" s="106">
        <v>11.964612629439751</v>
      </c>
      <c r="V10" s="106">
        <v>12.189074519126946</v>
      </c>
      <c r="W10" s="106">
        <v>11.60779357114396</v>
      </c>
      <c r="X10" s="106">
        <v>11.795904142855033</v>
      </c>
      <c r="Y10" s="106">
        <v>12.000157556027117</v>
      </c>
      <c r="Z10" s="106">
        <v>12.182968222114765</v>
      </c>
      <c r="AA10" s="106">
        <v>12.378839277155578</v>
      </c>
      <c r="AB10" s="106">
        <v>11.825166848481434</v>
      </c>
      <c r="AC10" s="106">
        <v>11.963499260913034</v>
      </c>
      <c r="AD10" s="106">
        <v>12.181279818312715</v>
      </c>
      <c r="AE10" s="106">
        <v>12.357742743188609</v>
      </c>
      <c r="AF10" s="106">
        <v>12.520789841172874</v>
      </c>
      <c r="AG10" s="106">
        <v>12.702680883738022</v>
      </c>
      <c r="AH10" s="106">
        <v>12.920266298631596</v>
      </c>
      <c r="AI10" s="106">
        <v>13.097268538979536</v>
      </c>
      <c r="AJ10" s="106">
        <v>13.30389672215806</v>
      </c>
      <c r="AK10" s="106">
        <v>13.42662651556414</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8" t="s">
        <v>255</v>
      </c>
      <c r="D11" s="30" t="s">
        <v>256</v>
      </c>
      <c r="E11" s="30" t="s">
        <v>46</v>
      </c>
      <c r="F11" s="30">
        <v>2</v>
      </c>
      <c r="G11" s="43"/>
      <c r="H11" s="108">
        <f>H9-H7-H10</f>
        <v>20.502235613832518</v>
      </c>
      <c r="I11" s="108">
        <f>I9-I7-I10</f>
        <v>19.6962487139137</v>
      </c>
      <c r="J11" s="108">
        <v>-1.2040178386537885</v>
      </c>
      <c r="K11" s="108">
        <v>-2.4764945136041003</v>
      </c>
      <c r="L11" s="108">
        <v>-3.704246369582906</v>
      </c>
      <c r="M11" s="108">
        <v>-3.9806237536800442</v>
      </c>
      <c r="N11" s="108">
        <v>-5.1776445569009422</v>
      </c>
      <c r="O11" s="108">
        <v>-6.4020532901994507</v>
      </c>
      <c r="P11" s="108">
        <v>-7.6100251149512648</v>
      </c>
      <c r="Q11" s="108">
        <v>-8.8564889006781442</v>
      </c>
      <c r="R11" s="108">
        <v>-8.9670326390803368</v>
      </c>
      <c r="S11" s="108">
        <v>-9.2839627369876023</v>
      </c>
      <c r="T11" s="108">
        <v>-9.6144987706577645</v>
      </c>
      <c r="U11" s="108">
        <v>-9.9399974617175335</v>
      </c>
      <c r="V11" s="108">
        <v>-10.302581439276187</v>
      </c>
      <c r="W11" s="108">
        <v>-9.8598811626166825</v>
      </c>
      <c r="X11" s="108">
        <v>-10.189759808616362</v>
      </c>
      <c r="Y11" s="108">
        <v>-10.535928742193212</v>
      </c>
      <c r="Z11" s="108">
        <v>-10.862230195290705</v>
      </c>
      <c r="AA11" s="108">
        <v>-11.20186505477831</v>
      </c>
      <c r="AB11" s="108">
        <v>-10.79376838530143</v>
      </c>
      <c r="AC11" s="108">
        <v>-11.095622494757778</v>
      </c>
      <c r="AD11" s="108">
        <v>-11.477696710528113</v>
      </c>
      <c r="AE11" s="108">
        <v>-11.820484062021492</v>
      </c>
      <c r="AF11" s="108">
        <v>-12.150376124160221</v>
      </c>
      <c r="AG11" s="108">
        <v>-12.499472564586998</v>
      </c>
      <c r="AH11" s="108">
        <v>-12.886086010358476</v>
      </c>
      <c r="AI11" s="108">
        <v>-13.232273817853406</v>
      </c>
      <c r="AJ11" s="108">
        <v>-13.608162348559299</v>
      </c>
      <c r="AK11" s="108">
        <v>-13.900610043079078</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8" t="s">
        <v>257</v>
      </c>
      <c r="C23" s="139"/>
      <c r="D23" s="139"/>
      <c r="E23" s="139"/>
      <c r="F23" s="139"/>
      <c r="G23" s="139"/>
      <c r="H23" s="139"/>
      <c r="I23" s="140"/>
    </row>
    <row r="24" spans="2:9" ht="13.9" customHeight="1" x14ac:dyDescent="0.3"/>
    <row r="25" spans="2:9" s="6" customFormat="1" ht="13.5" x14ac:dyDescent="0.25">
      <c r="B25" s="56" t="s">
        <v>21</v>
      </c>
      <c r="C25" s="141" t="s">
        <v>59</v>
      </c>
      <c r="D25" s="141"/>
      <c r="E25" s="141"/>
      <c r="F25" s="141"/>
      <c r="G25" s="141"/>
      <c r="H25" s="141"/>
      <c r="I25" s="141"/>
    </row>
    <row r="26" spans="2:9" s="6" customFormat="1" ht="72.400000000000006" customHeight="1" x14ac:dyDescent="0.25">
      <c r="B26" s="57">
        <v>1</v>
      </c>
      <c r="C26" s="134" t="s">
        <v>258</v>
      </c>
      <c r="D26" s="121"/>
      <c r="E26" s="121"/>
      <c r="F26" s="121"/>
      <c r="G26" s="121"/>
      <c r="H26" s="121"/>
      <c r="I26" s="121"/>
    </row>
    <row r="27" spans="2:9" s="6" customFormat="1" ht="54" customHeight="1" x14ac:dyDescent="0.25">
      <c r="B27" s="57">
        <v>2</v>
      </c>
      <c r="C27" s="134" t="s">
        <v>259</v>
      </c>
      <c r="D27" s="121"/>
      <c r="E27" s="121"/>
      <c r="F27" s="121"/>
      <c r="G27" s="121"/>
      <c r="H27" s="121"/>
      <c r="I27" s="121"/>
    </row>
    <row r="28" spans="2:9" s="6" customFormat="1" ht="54" customHeight="1" x14ac:dyDescent="0.25">
      <c r="B28" s="57">
        <v>3</v>
      </c>
      <c r="C28" s="134" t="s">
        <v>260</v>
      </c>
      <c r="D28" s="121"/>
      <c r="E28" s="121"/>
      <c r="F28" s="121"/>
      <c r="G28" s="121"/>
      <c r="H28" s="121"/>
      <c r="I28" s="121"/>
    </row>
    <row r="29" spans="2:9" s="6" customFormat="1" ht="54" customHeight="1" x14ac:dyDescent="0.25">
      <c r="B29" s="57">
        <v>4</v>
      </c>
      <c r="C29" s="134" t="s">
        <v>261</v>
      </c>
      <c r="D29" s="121"/>
      <c r="E29" s="121"/>
      <c r="F29" s="121"/>
      <c r="G29" s="121"/>
      <c r="H29" s="121"/>
      <c r="I29" s="121"/>
    </row>
    <row r="30" spans="2:9" s="6" customFormat="1" ht="54" customHeight="1" x14ac:dyDescent="0.25">
      <c r="B30" s="57">
        <v>5</v>
      </c>
      <c r="C30" s="134" t="s">
        <v>262</v>
      </c>
      <c r="D30" s="121"/>
      <c r="E30" s="121"/>
      <c r="F30" s="121"/>
      <c r="G30" s="121"/>
      <c r="H30" s="121"/>
      <c r="I30" s="121"/>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C1" sqref="C1"/>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5" t="s">
        <v>3</v>
      </c>
      <c r="C3" s="126"/>
      <c r="D3" s="142" t="str">
        <f>'Cover sheet'!C5</f>
        <v>DCWW</v>
      </c>
      <c r="E3" s="143"/>
      <c r="F3" s="144"/>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5" t="s">
        <v>5</v>
      </c>
      <c r="C4" s="126"/>
      <c r="D4" s="142" t="str">
        <f>'Cover sheet'!C6</f>
        <v>Pembrokeshire</v>
      </c>
      <c r="E4" s="143"/>
      <c r="F4" s="144"/>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6" t="s">
        <v>91</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7" t="s">
        <v>92</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6">
        <v>72.669267999999988</v>
      </c>
      <c r="I7" s="106">
        <v>72.25808499999998</v>
      </c>
      <c r="J7" s="106">
        <v>74.691409714203047</v>
      </c>
      <c r="K7" s="106">
        <v>74.647784948012074</v>
      </c>
      <c r="L7" s="106">
        <v>74.604160181821129</v>
      </c>
      <c r="M7" s="106">
        <v>74.560535415630156</v>
      </c>
      <c r="N7" s="106">
        <v>74.516910649439183</v>
      </c>
      <c r="O7" s="106">
        <v>74.473285883248238</v>
      </c>
      <c r="P7" s="106">
        <v>74.42966111705725</v>
      </c>
      <c r="Q7" s="106">
        <v>74.386036350866291</v>
      </c>
      <c r="R7" s="106">
        <v>74.353317776223079</v>
      </c>
      <c r="S7" s="106">
        <v>74.342411584675347</v>
      </c>
      <c r="T7" s="106">
        <v>74.331505393127586</v>
      </c>
      <c r="U7" s="106">
        <v>74.320599201579867</v>
      </c>
      <c r="V7" s="106">
        <v>74.309693010032106</v>
      </c>
      <c r="W7" s="106">
        <v>74.298786818484373</v>
      </c>
      <c r="X7" s="106">
        <v>74.287880626936641</v>
      </c>
      <c r="Y7" s="106">
        <v>74.276974435388894</v>
      </c>
      <c r="Z7" s="106">
        <v>74.266068243841161</v>
      </c>
      <c r="AA7" s="106">
        <v>74.2551620522934</v>
      </c>
      <c r="AB7" s="106">
        <v>74.244255860745682</v>
      </c>
      <c r="AC7" s="106">
        <v>74.233349669197921</v>
      </c>
      <c r="AD7" s="106">
        <v>74.222443477650188</v>
      </c>
      <c r="AE7" s="106">
        <v>74.211537286102455</v>
      </c>
      <c r="AF7" s="106">
        <v>74.200631094554694</v>
      </c>
      <c r="AG7" s="106">
        <v>74.189724903006976</v>
      </c>
      <c r="AH7" s="106">
        <v>74.178818711459215</v>
      </c>
      <c r="AI7" s="106">
        <v>74.167912519911482</v>
      </c>
      <c r="AJ7" s="106">
        <v>74.15700632836375</v>
      </c>
      <c r="AK7" s="106">
        <v>74.146100136816017</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8" t="s">
        <v>183</v>
      </c>
      <c r="D8" s="30" t="s">
        <v>266</v>
      </c>
      <c r="E8" s="30" t="s">
        <v>46</v>
      </c>
      <c r="F8" s="30">
        <v>2</v>
      </c>
      <c r="G8" s="43"/>
      <c r="H8" s="106">
        <v>2.1315542243299692</v>
      </c>
      <c r="I8" s="106">
        <v>2.0567777279517472</v>
      </c>
      <c r="J8" s="106">
        <v>2.5163832325809108</v>
      </c>
      <c r="K8" s="106">
        <v>2.5062650551117311</v>
      </c>
      <c r="L8" s="106">
        <v>2.4961468776425519</v>
      </c>
      <c r="M8" s="106">
        <v>2.4860287001733727</v>
      </c>
      <c r="N8" s="106">
        <v>2.4759105227041935</v>
      </c>
      <c r="O8" s="106">
        <v>2.4657923452350134</v>
      </c>
      <c r="P8" s="106">
        <v>2.4556741677658342</v>
      </c>
      <c r="Q8" s="106">
        <v>2.445555990296655</v>
      </c>
      <c r="R8" s="106">
        <v>2.4379673571947702</v>
      </c>
      <c r="S8" s="106">
        <v>2.4354378128274758</v>
      </c>
      <c r="T8" s="106">
        <v>2.4329082684601806</v>
      </c>
      <c r="U8" s="106">
        <v>2.4303787240928858</v>
      </c>
      <c r="V8" s="106">
        <v>2.427849179725591</v>
      </c>
      <c r="W8" s="106">
        <v>2.4253196353582962</v>
      </c>
      <c r="X8" s="106">
        <v>2.4227900909910014</v>
      </c>
      <c r="Y8" s="106">
        <v>2.4202605466237066</v>
      </c>
      <c r="Z8" s="106">
        <v>2.4177310022564118</v>
      </c>
      <c r="AA8" s="106">
        <v>2.415201457889117</v>
      </c>
      <c r="AB8" s="106">
        <v>2.4126719135218222</v>
      </c>
      <c r="AC8" s="106">
        <v>2.410142369154527</v>
      </c>
      <c r="AD8" s="106">
        <v>2.4076128247872322</v>
      </c>
      <c r="AE8" s="106">
        <v>2.4050832804199374</v>
      </c>
      <c r="AF8" s="106">
        <v>2.4025537360526426</v>
      </c>
      <c r="AG8" s="106">
        <v>2.4000241916853478</v>
      </c>
      <c r="AH8" s="106">
        <v>2.397494647318053</v>
      </c>
      <c r="AI8" s="106">
        <v>2.3949651029507582</v>
      </c>
      <c r="AJ8" s="106">
        <v>2.3924355585834634</v>
      </c>
      <c r="AK8" s="106">
        <v>2.3899060142161686</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8" t="s">
        <v>185</v>
      </c>
      <c r="D9" s="30" t="s">
        <v>267</v>
      </c>
      <c r="E9" s="30" t="s">
        <v>46</v>
      </c>
      <c r="F9" s="30">
        <v>2</v>
      </c>
      <c r="G9" s="43"/>
      <c r="H9" s="106">
        <v>0.2871817317451823</v>
      </c>
      <c r="I9" s="106">
        <v>0.12729815620497445</v>
      </c>
      <c r="J9" s="106">
        <v>0.91578315282186418</v>
      </c>
      <c r="K9" s="106">
        <v>0.91054208530684799</v>
      </c>
      <c r="L9" s="106">
        <v>0.9053010177918317</v>
      </c>
      <c r="M9" s="106">
        <v>0.90005995027681562</v>
      </c>
      <c r="N9" s="106">
        <v>0.89481888276179944</v>
      </c>
      <c r="O9" s="106">
        <v>0.88957781524678314</v>
      </c>
      <c r="P9" s="106">
        <v>0.88433674773176707</v>
      </c>
      <c r="Q9" s="106">
        <v>0.87909568021675089</v>
      </c>
      <c r="R9" s="106">
        <v>0.87516487958048861</v>
      </c>
      <c r="S9" s="106">
        <v>0.87385461270173459</v>
      </c>
      <c r="T9" s="106">
        <v>0.87254434582298057</v>
      </c>
      <c r="U9" s="106">
        <v>0.87123407894422655</v>
      </c>
      <c r="V9" s="106">
        <v>0.86992381206547253</v>
      </c>
      <c r="W9" s="106">
        <v>0.86861354518671852</v>
      </c>
      <c r="X9" s="106">
        <v>0.8673032783079645</v>
      </c>
      <c r="Y9" s="106">
        <v>0.86599301142921037</v>
      </c>
      <c r="Z9" s="106">
        <v>0.86468274455045635</v>
      </c>
      <c r="AA9" s="106">
        <v>0.86337247767170233</v>
      </c>
      <c r="AB9" s="106">
        <v>0.86206221079294831</v>
      </c>
      <c r="AC9" s="106">
        <v>0.86075194391419407</v>
      </c>
      <c r="AD9" s="106">
        <v>0.85944167703544005</v>
      </c>
      <c r="AE9" s="106">
        <v>0.85813141015668604</v>
      </c>
      <c r="AF9" s="106">
        <v>0.85682114327793202</v>
      </c>
      <c r="AG9" s="106">
        <v>0.855510876399178</v>
      </c>
      <c r="AH9" s="106">
        <v>0.85420060952042398</v>
      </c>
      <c r="AI9" s="106">
        <v>0.85289034264166996</v>
      </c>
      <c r="AJ9" s="106">
        <v>0.85158007576291594</v>
      </c>
      <c r="AK9" s="106">
        <v>0.85026980888416182</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8" t="s">
        <v>268</v>
      </c>
      <c r="C21" s="139"/>
      <c r="D21" s="139"/>
      <c r="E21" s="139"/>
      <c r="F21" s="139"/>
      <c r="G21" s="139"/>
      <c r="H21" s="139"/>
      <c r="I21" s="140"/>
    </row>
    <row r="22" spans="2:9" x14ac:dyDescent="0.3"/>
    <row r="23" spans="2:9" s="6" customFormat="1" ht="13.5" x14ac:dyDescent="0.25">
      <c r="B23" s="56" t="s">
        <v>21</v>
      </c>
      <c r="C23" s="141" t="s">
        <v>59</v>
      </c>
      <c r="D23" s="141"/>
      <c r="E23" s="141"/>
      <c r="F23" s="141"/>
      <c r="G23" s="141"/>
      <c r="H23" s="141"/>
      <c r="I23" s="141"/>
    </row>
    <row r="24" spans="2:9" s="6" customFormat="1" ht="75.400000000000006" customHeight="1" x14ac:dyDescent="0.25">
      <c r="B24" s="57">
        <v>1</v>
      </c>
      <c r="C24" s="134" t="s">
        <v>269</v>
      </c>
      <c r="D24" s="121"/>
      <c r="E24" s="121"/>
      <c r="F24" s="121"/>
      <c r="G24" s="121"/>
      <c r="H24" s="121"/>
      <c r="I24" s="121"/>
    </row>
    <row r="25" spans="2:9" s="6" customFormat="1" ht="118.5" customHeight="1" x14ac:dyDescent="0.25">
      <c r="B25" s="57">
        <v>2</v>
      </c>
      <c r="C25" s="134" t="s">
        <v>270</v>
      </c>
      <c r="D25" s="121"/>
      <c r="E25" s="121"/>
      <c r="F25" s="121"/>
      <c r="G25" s="121"/>
      <c r="H25" s="121"/>
      <c r="I25" s="121"/>
    </row>
    <row r="26" spans="2:9" s="6" customFormat="1" ht="85.5" customHeight="1" x14ac:dyDescent="0.25">
      <c r="B26" s="57">
        <v>3</v>
      </c>
      <c r="C26" s="134" t="s">
        <v>271</v>
      </c>
      <c r="D26" s="121"/>
      <c r="E26" s="121"/>
      <c r="F26" s="121"/>
      <c r="G26" s="121"/>
      <c r="H26" s="121"/>
      <c r="I26" s="121"/>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G12"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20" t="s">
        <v>272</v>
      </c>
      <c r="C1" s="120"/>
      <c r="D1" s="120"/>
      <c r="E1" s="120"/>
      <c r="F1" s="120"/>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25" t="s">
        <v>3</v>
      </c>
      <c r="C3" s="126"/>
      <c r="D3" s="142" t="str">
        <f>'Cover sheet'!C5</f>
        <v>DCWW</v>
      </c>
      <c r="E3" s="143"/>
      <c r="F3" s="144"/>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25" t="s">
        <v>5</v>
      </c>
      <c r="C4" s="126"/>
      <c r="D4" s="142" t="str">
        <f>'Cover sheet'!C6</f>
        <v>Pembrokeshire</v>
      </c>
      <c r="E4" s="143"/>
      <c r="F4" s="144"/>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6" t="s">
        <v>91</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7" t="s">
        <v>92</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2:88" ht="14.5" thickBot="1" x14ac:dyDescent="0.35">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6">
        <v>9.9614910834153925</v>
      </c>
      <c r="I7" s="106">
        <v>10.679419888854044</v>
      </c>
      <c r="J7" s="106">
        <v>10.568539844570179</v>
      </c>
      <c r="K7" s="106">
        <v>10.543485751084933</v>
      </c>
      <c r="L7" s="106">
        <v>10.540457889486587</v>
      </c>
      <c r="M7" s="106">
        <v>10.525327937986754</v>
      </c>
      <c r="N7" s="106">
        <v>10.511360190740314</v>
      </c>
      <c r="O7" s="106">
        <v>10.4976540838112</v>
      </c>
      <c r="P7" s="106">
        <v>10.484142905503999</v>
      </c>
      <c r="Q7" s="106">
        <v>10.470851718635179</v>
      </c>
      <c r="R7" s="106">
        <v>10.457764060272975</v>
      </c>
      <c r="S7" s="106">
        <v>10.444853023233499</v>
      </c>
      <c r="T7" s="106">
        <v>10.432119735581267</v>
      </c>
      <c r="U7" s="106">
        <v>10.419552287248901</v>
      </c>
      <c r="V7" s="106">
        <v>10.407136846948337</v>
      </c>
      <c r="W7" s="106">
        <v>10.394865124905417</v>
      </c>
      <c r="X7" s="106">
        <v>10.383372817647542</v>
      </c>
      <c r="Y7" s="106">
        <v>10.372007173291852</v>
      </c>
      <c r="Z7" s="106">
        <v>10.360758206492404</v>
      </c>
      <c r="AA7" s="106">
        <v>10.349621369018045</v>
      </c>
      <c r="AB7" s="106">
        <v>10.338588100295215</v>
      </c>
      <c r="AC7" s="106">
        <v>10.327627117777203</v>
      </c>
      <c r="AD7" s="106">
        <v>10.316760573894832</v>
      </c>
      <c r="AE7" s="106">
        <v>10.305981376495666</v>
      </c>
      <c r="AF7" s="106">
        <v>10.295287375325701</v>
      </c>
      <c r="AG7" s="106">
        <v>10.28467436926986</v>
      </c>
      <c r="AH7" s="106">
        <v>10.274317119320836</v>
      </c>
      <c r="AI7" s="106">
        <v>10.264034028530297</v>
      </c>
      <c r="AJ7" s="106">
        <v>10.253821882491424</v>
      </c>
      <c r="AK7" s="106">
        <v>10.243676836428852</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8" t="s">
        <v>197</v>
      </c>
      <c r="D8" s="30" t="s">
        <v>274</v>
      </c>
      <c r="E8" s="30" t="s">
        <v>46</v>
      </c>
      <c r="F8" s="30">
        <v>2</v>
      </c>
      <c r="H8" s="106">
        <v>0.22700344086784582</v>
      </c>
      <c r="I8" s="106">
        <v>0.32867822191223095</v>
      </c>
      <c r="J8" s="106">
        <v>0.11136250686361662</v>
      </c>
      <c r="K8" s="106">
        <v>0.10760062212387356</v>
      </c>
      <c r="L8" s="106">
        <v>0.10393109042784393</v>
      </c>
      <c r="M8" s="106">
        <v>0.10035432971775428</v>
      </c>
      <c r="N8" s="106">
        <v>9.6870390633602865E-2</v>
      </c>
      <c r="O8" s="106">
        <v>9.3478757536820417E-2</v>
      </c>
      <c r="P8" s="106">
        <v>9.0178353216494811E-2</v>
      </c>
      <c r="Q8" s="106">
        <v>8.6968220815049221E-2</v>
      </c>
      <c r="R8" s="106">
        <v>8.3846988635513597E-2</v>
      </c>
      <c r="S8" s="106">
        <v>8.0813075520686034E-2</v>
      </c>
      <c r="T8" s="106">
        <v>7.786488450344517E-2</v>
      </c>
      <c r="U8" s="106">
        <v>7.500066900478268E-2</v>
      </c>
      <c r="V8" s="106">
        <v>7.2218607399370721E-2</v>
      </c>
      <c r="W8" s="106">
        <v>6.9516850854968837E-2</v>
      </c>
      <c r="X8" s="106">
        <v>6.689350894878196E-2</v>
      </c>
      <c r="Y8" s="106">
        <v>6.4346696124768871E-2</v>
      </c>
      <c r="Z8" s="106">
        <v>6.1874504459838789E-2</v>
      </c>
      <c r="AA8" s="106">
        <v>5.9475046207843107E-2</v>
      </c>
      <c r="AB8" s="106">
        <v>5.7146432091869773E-2</v>
      </c>
      <c r="AC8" s="106">
        <v>5.4886729783192312E-2</v>
      </c>
      <c r="AD8" s="106">
        <v>5.2694175748921698E-2</v>
      </c>
      <c r="AE8" s="106">
        <v>5.0566948067114509E-2</v>
      </c>
      <c r="AF8" s="106">
        <v>4.8503265596742402E-2</v>
      </c>
      <c r="AG8" s="106">
        <v>4.6501372278614582E-2</v>
      </c>
      <c r="AH8" s="106">
        <v>4.4559540892312788E-2</v>
      </c>
      <c r="AI8" s="106">
        <v>4.267608815204374E-2</v>
      </c>
      <c r="AJ8" s="106">
        <v>4.0849361787062874E-2</v>
      </c>
      <c r="AK8" s="106">
        <v>3.9077744191180687E-2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8" t="s">
        <v>199</v>
      </c>
      <c r="D9" s="30" t="s">
        <v>275</v>
      </c>
      <c r="E9" s="30" t="s">
        <v>46</v>
      </c>
      <c r="F9" s="30">
        <v>2</v>
      </c>
      <c r="H9" s="106">
        <v>142.96637538717144</v>
      </c>
      <c r="I9" s="106">
        <v>7.031958919899747</v>
      </c>
      <c r="J9" s="106">
        <v>5.7794352058741643</v>
      </c>
      <c r="K9" s="106">
        <v>6.0186946905374255</v>
      </c>
      <c r="L9" s="106">
        <v>6.2550642029200914</v>
      </c>
      <c r="M9" s="106">
        <v>6.4853438635452738</v>
      </c>
      <c r="N9" s="106">
        <v>6.7069872169130695</v>
      </c>
      <c r="O9" s="106">
        <v>6.9205571788815909</v>
      </c>
      <c r="P9" s="106">
        <v>7.1470212219891485</v>
      </c>
      <c r="Q9" s="106">
        <v>7.3699216896523279</v>
      </c>
      <c r="R9" s="106">
        <v>7.5897092734442051</v>
      </c>
      <c r="S9" s="106">
        <v>7.8057570627944823</v>
      </c>
      <c r="T9" s="106">
        <v>8.0180910486328472</v>
      </c>
      <c r="U9" s="106">
        <v>8.2269078379787342</v>
      </c>
      <c r="V9" s="106">
        <v>8.4330324731457491</v>
      </c>
      <c r="W9" s="106">
        <v>8.6360606360774987</v>
      </c>
      <c r="X9" s="106">
        <v>8.8372111602872607</v>
      </c>
      <c r="Y9" s="106">
        <v>9.0352995921638222</v>
      </c>
      <c r="Z9" s="106">
        <v>9.2310534653241785</v>
      </c>
      <c r="AA9" s="106">
        <v>9.4239358428436102</v>
      </c>
      <c r="AB9" s="106">
        <v>9.6150446798062674</v>
      </c>
      <c r="AC9" s="106">
        <v>9.8142858617653292</v>
      </c>
      <c r="AD9" s="106">
        <v>10.01159015310267</v>
      </c>
      <c r="AE9" s="106">
        <v>10.207724477246121</v>
      </c>
      <c r="AF9" s="106">
        <v>10.401872566495129</v>
      </c>
      <c r="AG9" s="106">
        <v>10.593922345685403</v>
      </c>
      <c r="AH9" s="106">
        <v>10.784635103286901</v>
      </c>
      <c r="AI9" s="106">
        <v>10.973244407500122</v>
      </c>
      <c r="AJ9" s="106">
        <v>11.159811856108975</v>
      </c>
      <c r="AK9" s="106">
        <v>11.344619668570481</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8" t="s">
        <v>276</v>
      </c>
      <c r="D10" s="30" t="s">
        <v>277</v>
      </c>
      <c r="E10" s="30" t="s">
        <v>46</v>
      </c>
      <c r="F10" s="30">
        <v>2</v>
      </c>
      <c r="H10" s="106">
        <v>193.71899241154637</v>
      </c>
      <c r="I10" s="106">
        <v>15.927280267653416</v>
      </c>
      <c r="J10" s="106">
        <v>10.350060791224763</v>
      </c>
      <c r="K10" s="106">
        <v>10.131435272935626</v>
      </c>
      <c r="L10" s="106">
        <v>9.918098351056523</v>
      </c>
      <c r="M10" s="106">
        <v>9.7087867799967622</v>
      </c>
      <c r="N10" s="106">
        <v>9.5047257225411226</v>
      </c>
      <c r="O10" s="106">
        <v>9.3054827279072931</v>
      </c>
      <c r="P10" s="106">
        <v>9.1206381221634558</v>
      </c>
      <c r="Q10" s="106">
        <v>8.9394431260855303</v>
      </c>
      <c r="R10" s="106">
        <v>8.7617606850961369</v>
      </c>
      <c r="S10" s="106">
        <v>8.5938821839049115</v>
      </c>
      <c r="T10" s="106">
        <v>8.4289902445068279</v>
      </c>
      <c r="U10" s="106">
        <v>8.2669804836273535</v>
      </c>
      <c r="V10" s="106">
        <v>8.1087935288394455</v>
      </c>
      <c r="W10" s="106">
        <v>7.9539543437744458</v>
      </c>
      <c r="X10" s="106">
        <v>7.8033198513932627</v>
      </c>
      <c r="Y10" s="106">
        <v>7.6557027297470093</v>
      </c>
      <c r="Z10" s="106">
        <v>7.5118383939521856</v>
      </c>
      <c r="AA10" s="106">
        <v>7.370955710136851</v>
      </c>
      <c r="AB10" s="106">
        <v>7.233471083561783</v>
      </c>
      <c r="AC10" s="106">
        <v>7.1056606220849376</v>
      </c>
      <c r="AD10" s="106">
        <v>6.9803916953858298</v>
      </c>
      <c r="AE10" s="106">
        <v>6.8581830232362684</v>
      </c>
      <c r="AF10" s="106">
        <v>6.738334728022533</v>
      </c>
      <c r="AG10" s="106">
        <v>6.6208284539275244</v>
      </c>
      <c r="AH10" s="106">
        <v>6.5062018657719971</v>
      </c>
      <c r="AI10" s="106">
        <v>6.3937343859211495</v>
      </c>
      <c r="AJ10" s="106">
        <v>6.283253049649411</v>
      </c>
      <c r="AK10" s="106">
        <v>6.1748528809105911</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8" t="s">
        <v>203</v>
      </c>
      <c r="D11" s="30" t="s">
        <v>278</v>
      </c>
      <c r="E11" s="30" t="s">
        <v>205</v>
      </c>
      <c r="F11" s="30">
        <v>1</v>
      </c>
      <c r="H11" s="112">
        <v>142.96637538717144</v>
      </c>
      <c r="I11" s="112">
        <v>135.18913911120913</v>
      </c>
      <c r="J11" s="112">
        <v>115</v>
      </c>
      <c r="K11" s="112">
        <v>115</v>
      </c>
      <c r="L11" s="112">
        <v>115</v>
      </c>
      <c r="M11" s="112">
        <v>115</v>
      </c>
      <c r="N11" s="112">
        <v>115</v>
      </c>
      <c r="O11" s="112">
        <v>115</v>
      </c>
      <c r="P11" s="112">
        <v>115</v>
      </c>
      <c r="Q11" s="112">
        <v>115</v>
      </c>
      <c r="R11" s="112">
        <v>115</v>
      </c>
      <c r="S11" s="112">
        <v>116</v>
      </c>
      <c r="T11" s="112">
        <v>116</v>
      </c>
      <c r="U11" s="112">
        <v>116</v>
      </c>
      <c r="V11" s="112">
        <v>117</v>
      </c>
      <c r="W11" s="112">
        <v>117</v>
      </c>
      <c r="X11" s="112">
        <v>117</v>
      </c>
      <c r="Y11" s="112">
        <v>117</v>
      </c>
      <c r="Z11" s="112">
        <v>118</v>
      </c>
      <c r="AA11" s="112">
        <v>118</v>
      </c>
      <c r="AB11" s="112">
        <v>119</v>
      </c>
      <c r="AC11" s="112">
        <v>119</v>
      </c>
      <c r="AD11" s="112">
        <v>119</v>
      </c>
      <c r="AE11" s="112">
        <v>120</v>
      </c>
      <c r="AF11" s="112">
        <v>120</v>
      </c>
      <c r="AG11" s="112">
        <v>121</v>
      </c>
      <c r="AH11" s="112">
        <v>121</v>
      </c>
      <c r="AI11" s="112">
        <v>122</v>
      </c>
      <c r="AJ11" s="112">
        <v>122</v>
      </c>
      <c r="AK11" s="112">
        <v>123</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8" t="s">
        <v>206</v>
      </c>
      <c r="D12" s="30" t="s">
        <v>279</v>
      </c>
      <c r="E12" s="30" t="s">
        <v>205</v>
      </c>
      <c r="F12" s="30">
        <v>1</v>
      </c>
      <c r="H12" s="112">
        <v>193.71899241154637</v>
      </c>
      <c r="I12" s="112">
        <v>208.44022880367123</v>
      </c>
      <c r="J12" s="112">
        <v>142</v>
      </c>
      <c r="K12" s="112">
        <v>142</v>
      </c>
      <c r="L12" s="112">
        <v>142</v>
      </c>
      <c r="M12" s="112">
        <v>142</v>
      </c>
      <c r="N12" s="112">
        <v>142</v>
      </c>
      <c r="O12" s="112">
        <v>142</v>
      </c>
      <c r="P12" s="112">
        <v>142</v>
      </c>
      <c r="Q12" s="112">
        <v>142</v>
      </c>
      <c r="R12" s="112">
        <v>143</v>
      </c>
      <c r="S12" s="112">
        <v>143</v>
      </c>
      <c r="T12" s="112">
        <v>143</v>
      </c>
      <c r="U12" s="112">
        <v>143</v>
      </c>
      <c r="V12" s="112">
        <v>144</v>
      </c>
      <c r="W12" s="112">
        <v>144</v>
      </c>
      <c r="X12" s="112">
        <v>144</v>
      </c>
      <c r="Y12" s="112">
        <v>145</v>
      </c>
      <c r="Z12" s="112">
        <v>145</v>
      </c>
      <c r="AA12" s="112">
        <v>145</v>
      </c>
      <c r="AB12" s="112">
        <v>145</v>
      </c>
      <c r="AC12" s="112">
        <v>146</v>
      </c>
      <c r="AD12" s="112">
        <v>146</v>
      </c>
      <c r="AE12" s="112">
        <v>147</v>
      </c>
      <c r="AF12" s="112">
        <v>147</v>
      </c>
      <c r="AG12" s="112">
        <v>148</v>
      </c>
      <c r="AH12" s="112">
        <v>148</v>
      </c>
      <c r="AI12" s="112">
        <v>148</v>
      </c>
      <c r="AJ12" s="112">
        <v>149</v>
      </c>
      <c r="AK12" s="112">
        <v>149</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8" t="s">
        <v>208</v>
      </c>
      <c r="D13" s="30" t="s">
        <v>280</v>
      </c>
      <c r="E13" s="30" t="s">
        <v>205</v>
      </c>
      <c r="F13" s="30">
        <v>1</v>
      </c>
      <c r="H13" s="112">
        <v>174.13015240461539</v>
      </c>
      <c r="I13" s="112">
        <v>178.77205865860034</v>
      </c>
      <c r="J13" s="112">
        <v>131.24437262436967</v>
      </c>
      <c r="K13" s="112">
        <v>130.76703087529341</v>
      </c>
      <c r="L13" s="112">
        <v>130.32059288816987</v>
      </c>
      <c r="M13" s="112">
        <v>129.88302922865111</v>
      </c>
      <c r="N13" s="112">
        <v>129.45422634955852</v>
      </c>
      <c r="O13" s="112">
        <v>129.02284583189709</v>
      </c>
      <c r="P13" s="112">
        <v>128.83907139173104</v>
      </c>
      <c r="Q13" s="112">
        <v>128.68013235121194</v>
      </c>
      <c r="R13" s="112">
        <v>128.54498179794572</v>
      </c>
      <c r="S13" s="112">
        <v>128.47635722530285</v>
      </c>
      <c r="T13" s="112">
        <v>128.44199937259339</v>
      </c>
      <c r="U13" s="112">
        <v>128.42282245023441</v>
      </c>
      <c r="V13" s="112">
        <v>128.42431225479663</v>
      </c>
      <c r="W13" s="112">
        <v>128.43656285026466</v>
      </c>
      <c r="X13" s="112">
        <v>128.47897905395229</v>
      </c>
      <c r="Y13" s="112">
        <v>128.52882636491583</v>
      </c>
      <c r="Z13" s="112">
        <v>128.59442671255749</v>
      </c>
      <c r="AA13" s="112">
        <v>128.66532105776412</v>
      </c>
      <c r="AB13" s="112">
        <v>128.75393760680717</v>
      </c>
      <c r="AC13" s="112">
        <v>128.97849643594353</v>
      </c>
      <c r="AD13" s="112">
        <v>129.21047809191541</v>
      </c>
      <c r="AE13" s="112">
        <v>129.45504800107463</v>
      </c>
      <c r="AF13" s="112">
        <v>129.70423027327044</v>
      </c>
      <c r="AG13" s="112">
        <v>129.95407280616817</v>
      </c>
      <c r="AH13" s="112">
        <v>130.21565986268709</v>
      </c>
      <c r="AI13" s="112">
        <v>130.47332529810703</v>
      </c>
      <c r="AJ13" s="112">
        <v>130.73158739815284</v>
      </c>
      <c r="AK13" s="112">
        <v>130.99094278270033</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8" t="s">
        <v>210</v>
      </c>
      <c r="D14" s="30" t="s">
        <v>281</v>
      </c>
      <c r="E14" s="30" t="s">
        <v>46</v>
      </c>
      <c r="F14" s="30">
        <v>2</v>
      </c>
      <c r="H14" s="106">
        <v>11.302478679368472</v>
      </c>
      <c r="I14" s="106">
        <v>11.359001154193892</v>
      </c>
      <c r="J14" s="106">
        <v>6.8756703424896539</v>
      </c>
      <c r="K14" s="106">
        <v>6.8756703424896539</v>
      </c>
      <c r="L14" s="106">
        <v>6.8756703424896548</v>
      </c>
      <c r="M14" s="106">
        <v>6.8756703424896548</v>
      </c>
      <c r="N14" s="106">
        <v>6.8756703424896548</v>
      </c>
      <c r="O14" s="106">
        <v>6.8756703424896548</v>
      </c>
      <c r="P14" s="106">
        <v>6.8756703424896557</v>
      </c>
      <c r="Q14" s="106">
        <v>6.8756703424896566</v>
      </c>
      <c r="R14" s="106">
        <v>6.8756703424896575</v>
      </c>
      <c r="S14" s="106">
        <v>6.8756703424896575</v>
      </c>
      <c r="T14" s="106">
        <v>6.8756703424896566</v>
      </c>
      <c r="U14" s="106">
        <v>6.8756703424896566</v>
      </c>
      <c r="V14" s="106">
        <v>6.8756703424896557</v>
      </c>
      <c r="W14" s="106">
        <v>6.8756703424896566</v>
      </c>
      <c r="X14" s="106">
        <v>6.8756703424896566</v>
      </c>
      <c r="Y14" s="106">
        <v>6.8756703424896566</v>
      </c>
      <c r="Z14" s="106">
        <v>6.8756703424896575</v>
      </c>
      <c r="AA14" s="106">
        <v>6.8756703424896575</v>
      </c>
      <c r="AB14" s="106">
        <v>6.8756703424896575</v>
      </c>
      <c r="AC14" s="106">
        <v>6.8756703424896566</v>
      </c>
      <c r="AD14" s="106">
        <v>6.8756703424896566</v>
      </c>
      <c r="AE14" s="106">
        <v>6.8756703424896557</v>
      </c>
      <c r="AF14" s="106">
        <v>6.8756703424896557</v>
      </c>
      <c r="AG14" s="106">
        <v>6.8756703424896557</v>
      </c>
      <c r="AH14" s="106">
        <v>6.8756703424896575</v>
      </c>
      <c r="AI14" s="106">
        <v>6.8756703424896575</v>
      </c>
      <c r="AJ14" s="106">
        <v>6.8756703424896575</v>
      </c>
      <c r="AK14" s="106">
        <v>6.8756703424896575</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8" t="s">
        <v>212</v>
      </c>
      <c r="D15" s="30" t="s">
        <v>282</v>
      </c>
      <c r="E15" s="30" t="s">
        <v>214</v>
      </c>
      <c r="F15" s="30">
        <v>2</v>
      </c>
      <c r="H15" s="106">
        <v>171.02552986416995</v>
      </c>
      <c r="I15" s="106">
        <v>279.15420716968441</v>
      </c>
      <c r="J15" s="106">
        <v>104.21162474506475</v>
      </c>
      <c r="K15" s="106">
        <v>103.30323196652614</v>
      </c>
      <c r="L15" s="106">
        <v>102.40455334646576</v>
      </c>
      <c r="M15" s="106">
        <v>101.53347527848382</v>
      </c>
      <c r="N15" s="106">
        <v>100.71458123733591</v>
      </c>
      <c r="O15" s="106">
        <v>99.943107113544428</v>
      </c>
      <c r="P15" s="106">
        <v>99.184643914565072</v>
      </c>
      <c r="Q15" s="106">
        <v>98.439690098664485</v>
      </c>
      <c r="R15" s="106">
        <v>97.703874356414332</v>
      </c>
      <c r="S15" s="106">
        <v>96.978098460689793</v>
      </c>
      <c r="T15" s="106">
        <v>96.259541615553047</v>
      </c>
      <c r="U15" s="106">
        <v>95.549436573263606</v>
      </c>
      <c r="V15" s="106">
        <v>94.850264309381146</v>
      </c>
      <c r="W15" s="106">
        <v>94.163022430664469</v>
      </c>
      <c r="X15" s="106">
        <v>93.485381912847956</v>
      </c>
      <c r="Y15" s="106">
        <v>92.818558191310743</v>
      </c>
      <c r="Z15" s="106">
        <v>92.164655772797175</v>
      </c>
      <c r="AA15" s="106">
        <v>91.522106804127333</v>
      </c>
      <c r="AB15" s="106">
        <v>90.887144582908874</v>
      </c>
      <c r="AC15" s="106">
        <v>90.260975120569086</v>
      </c>
      <c r="AD15" s="106">
        <v>89.642810338560153</v>
      </c>
      <c r="AE15" s="106">
        <v>89.034195368380466</v>
      </c>
      <c r="AF15" s="106">
        <v>88.433999522233535</v>
      </c>
      <c r="AG15" s="106">
        <v>87.844247480508699</v>
      </c>
      <c r="AH15" s="106">
        <v>87.265570515475844</v>
      </c>
      <c r="AI15" s="106">
        <v>86.697227228360362</v>
      </c>
      <c r="AJ15" s="106">
        <v>86.135981467184209</v>
      </c>
      <c r="AK15" s="106">
        <v>85.580732187234261</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8" t="s">
        <v>215</v>
      </c>
      <c r="D16" s="30" t="s">
        <v>283</v>
      </c>
      <c r="E16" s="30" t="s">
        <v>217</v>
      </c>
      <c r="F16" s="30">
        <v>2</v>
      </c>
      <c r="H16" s="106">
        <v>25.0075</v>
      </c>
      <c r="I16" s="106">
        <v>25.7605</v>
      </c>
      <c r="J16" s="106">
        <v>26.206030887569867</v>
      </c>
      <c r="K16" s="106">
        <v>27.257403787339172</v>
      </c>
      <c r="L16" s="106">
        <v>28.304233943465434</v>
      </c>
      <c r="M16" s="106">
        <v>29.335110409838077</v>
      </c>
      <c r="N16" s="106">
        <v>30.333454072562652</v>
      </c>
      <c r="O16" s="106">
        <v>31.301138273427021</v>
      </c>
      <c r="P16" s="106">
        <v>32.2602236375782</v>
      </c>
      <c r="Q16" s="106">
        <v>33.210286677507732</v>
      </c>
      <c r="R16" s="106">
        <v>34.15425577345961</v>
      </c>
      <c r="S16" s="106">
        <v>35.091515322350538</v>
      </c>
      <c r="T16" s="106">
        <v>36.024067823013986</v>
      </c>
      <c r="U16" s="106">
        <v>36.951085297388275</v>
      </c>
      <c r="V16" s="106">
        <v>37.870761213303766</v>
      </c>
      <c r="W16" s="106">
        <v>38.782284152546254</v>
      </c>
      <c r="X16" s="106">
        <v>39.687315010728078</v>
      </c>
      <c r="Y16" s="106">
        <v>40.584881393746961</v>
      </c>
      <c r="Z16" s="106">
        <v>41.47325672918317</v>
      </c>
      <c r="AA16" s="106">
        <v>42.353520961380156</v>
      </c>
      <c r="AB16" s="106">
        <v>43.228580274793565</v>
      </c>
      <c r="AC16" s="106">
        <v>44.097455586055958</v>
      </c>
      <c r="AD16" s="106">
        <v>44.960752977479309</v>
      </c>
      <c r="AE16" s="106">
        <v>45.817156999846162</v>
      </c>
      <c r="AF16" s="106">
        <v>46.667544281451022</v>
      </c>
      <c r="AG16" s="106">
        <v>47.51012626980809</v>
      </c>
      <c r="AH16" s="106">
        <v>48.344228782387368</v>
      </c>
      <c r="AI16" s="106">
        <v>49.170353202950523</v>
      </c>
      <c r="AJ16" s="106">
        <v>49.991257840171649</v>
      </c>
      <c r="AK16" s="106">
        <v>50.807912487687034</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8" t="s">
        <v>227</v>
      </c>
      <c r="D17" s="30" t="s">
        <v>284</v>
      </c>
      <c r="E17" s="30" t="s">
        <v>229</v>
      </c>
      <c r="F17" s="30">
        <v>0</v>
      </c>
      <c r="H17" s="113">
        <v>43.785619862204207</v>
      </c>
      <c r="I17" s="113">
        <v>46.243443314573021</v>
      </c>
      <c r="J17" s="114">
        <v>0.45477144892839294</v>
      </c>
      <c r="K17" s="114">
        <v>0.46816429037866486</v>
      </c>
      <c r="L17" s="114">
        <v>0.48118059018810194</v>
      </c>
      <c r="M17" s="114">
        <v>0.49373697462124339</v>
      </c>
      <c r="N17" s="114">
        <v>0.5057221757047845</v>
      </c>
      <c r="O17" s="114">
        <v>0.51718307156451282</v>
      </c>
      <c r="P17" s="114">
        <v>0.52831167281021607</v>
      </c>
      <c r="Q17" s="114">
        <v>0.53911551841398542</v>
      </c>
      <c r="R17" s="114">
        <v>0.54962539561967416</v>
      </c>
      <c r="S17" s="114">
        <v>0.55984534894982396</v>
      </c>
      <c r="T17" s="114">
        <v>0.56979670838181973</v>
      </c>
      <c r="U17" s="114">
        <v>0.57948116822118334</v>
      </c>
      <c r="V17" s="114">
        <v>0.5888950510817671</v>
      </c>
      <c r="W17" s="114">
        <v>0.59804176313823776</v>
      </c>
      <c r="X17" s="114">
        <v>0.60693908776918137</v>
      </c>
      <c r="Y17" s="114">
        <v>0.61558888318812321</v>
      </c>
      <c r="Z17" s="114">
        <v>0.62398948945394617</v>
      </c>
      <c r="AA17" s="114">
        <v>0.63215460340199892</v>
      </c>
      <c r="AB17" s="114">
        <v>0.64010601720021598</v>
      </c>
      <c r="AC17" s="114">
        <v>0.64784473305702517</v>
      </c>
      <c r="AD17" s="114">
        <v>0.65537961078062257</v>
      </c>
      <c r="AE17" s="114">
        <v>0.66271030125666397</v>
      </c>
      <c r="AF17" s="114">
        <v>0.66984665693562995</v>
      </c>
      <c r="AG17" s="114">
        <v>0.67678655833531132</v>
      </c>
      <c r="AH17" s="114">
        <v>0.68353325656760566</v>
      </c>
      <c r="AI17" s="114">
        <v>0.69009483374751834</v>
      </c>
      <c r="AJ17" s="114">
        <v>0.6964876481463429</v>
      </c>
      <c r="AK17" s="114">
        <v>0.70271986806467424</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8" t="s">
        <v>285</v>
      </c>
      <c r="C29" s="139"/>
      <c r="D29" s="139"/>
      <c r="E29" s="139"/>
      <c r="F29" s="139"/>
      <c r="G29" s="139"/>
      <c r="H29" s="139"/>
      <c r="I29" s="140"/>
    </row>
    <row r="30" spans="2:88" x14ac:dyDescent="0.3"/>
    <row r="31" spans="2:88" s="6" customFormat="1" ht="13.5" x14ac:dyDescent="0.25">
      <c r="B31" s="56" t="s">
        <v>21</v>
      </c>
      <c r="C31" s="141" t="s">
        <v>59</v>
      </c>
      <c r="D31" s="141"/>
      <c r="E31" s="141"/>
      <c r="F31" s="141"/>
      <c r="G31" s="141"/>
      <c r="H31" s="141"/>
      <c r="I31" s="141"/>
    </row>
    <row r="32" spans="2:88" s="6" customFormat="1" ht="59.65" customHeight="1" x14ac:dyDescent="0.25">
      <c r="B32" s="57">
        <v>1</v>
      </c>
      <c r="C32" s="134" t="s">
        <v>286</v>
      </c>
      <c r="D32" s="121"/>
      <c r="E32" s="121"/>
      <c r="F32" s="121"/>
      <c r="G32" s="121"/>
      <c r="H32" s="121"/>
      <c r="I32" s="121"/>
    </row>
    <row r="33" spans="2:9" s="6" customFormat="1" ht="54" customHeight="1" x14ac:dyDescent="0.25">
      <c r="B33" s="57">
        <v>2</v>
      </c>
      <c r="C33" s="134" t="s">
        <v>287</v>
      </c>
      <c r="D33" s="121"/>
      <c r="E33" s="121"/>
      <c r="F33" s="121"/>
      <c r="G33" s="121"/>
      <c r="H33" s="121"/>
      <c r="I33" s="121"/>
    </row>
    <row r="34" spans="2:9" s="6" customFormat="1" ht="58.15" customHeight="1" x14ac:dyDescent="0.25">
      <c r="B34" s="57">
        <v>3</v>
      </c>
      <c r="C34" s="134" t="s">
        <v>288</v>
      </c>
      <c r="D34" s="121"/>
      <c r="E34" s="121"/>
      <c r="F34" s="121"/>
      <c r="G34" s="121"/>
      <c r="H34" s="121"/>
      <c r="I34" s="121"/>
    </row>
    <row r="35" spans="2:9" s="6" customFormat="1" ht="61.15" customHeight="1" x14ac:dyDescent="0.25">
      <c r="B35" s="57">
        <v>4</v>
      </c>
      <c r="C35" s="134" t="s">
        <v>289</v>
      </c>
      <c r="D35" s="121"/>
      <c r="E35" s="121"/>
      <c r="F35" s="121"/>
      <c r="G35" s="121"/>
      <c r="H35" s="121"/>
      <c r="I35" s="121"/>
    </row>
    <row r="36" spans="2:9" s="6" customFormat="1" ht="58.5" customHeight="1" x14ac:dyDescent="0.25">
      <c r="B36" s="57">
        <v>5</v>
      </c>
      <c r="C36" s="134" t="s">
        <v>290</v>
      </c>
      <c r="D36" s="121"/>
      <c r="E36" s="121"/>
      <c r="F36" s="121"/>
      <c r="G36" s="121"/>
      <c r="H36" s="121"/>
      <c r="I36" s="121"/>
    </row>
    <row r="37" spans="2:9" s="6" customFormat="1" ht="75.400000000000006" customHeight="1" x14ac:dyDescent="0.25">
      <c r="B37" s="57">
        <v>6</v>
      </c>
      <c r="C37" s="134" t="s">
        <v>291</v>
      </c>
      <c r="D37" s="121"/>
      <c r="E37" s="121"/>
      <c r="F37" s="121"/>
      <c r="G37" s="121"/>
      <c r="H37" s="121"/>
      <c r="I37" s="121"/>
    </row>
    <row r="38" spans="2:9" s="6" customFormat="1" ht="61.5" customHeight="1" x14ac:dyDescent="0.25">
      <c r="B38" s="57">
        <v>7</v>
      </c>
      <c r="C38" s="134" t="s">
        <v>292</v>
      </c>
      <c r="D38" s="121"/>
      <c r="E38" s="121"/>
      <c r="F38" s="121"/>
      <c r="G38" s="121"/>
      <c r="H38" s="121"/>
      <c r="I38" s="121"/>
    </row>
    <row r="39" spans="2:9" s="6" customFormat="1" ht="75.400000000000006" customHeight="1" x14ac:dyDescent="0.25">
      <c r="B39" s="57">
        <v>8</v>
      </c>
      <c r="C39" s="134" t="s">
        <v>293</v>
      </c>
      <c r="D39" s="121"/>
      <c r="E39" s="121"/>
      <c r="F39" s="121"/>
      <c r="G39" s="121"/>
      <c r="H39" s="121"/>
      <c r="I39" s="121"/>
    </row>
    <row r="40" spans="2:9" s="6" customFormat="1" ht="66" customHeight="1" x14ac:dyDescent="0.25">
      <c r="B40" s="57">
        <v>9</v>
      </c>
      <c r="C40" s="134" t="s">
        <v>294</v>
      </c>
      <c r="D40" s="121"/>
      <c r="E40" s="121"/>
      <c r="F40" s="121"/>
      <c r="G40" s="121"/>
      <c r="H40" s="121"/>
      <c r="I40" s="121"/>
    </row>
    <row r="41" spans="2:9" s="6" customFormat="1" ht="54.4" customHeight="1" x14ac:dyDescent="0.25">
      <c r="B41" s="57">
        <v>10</v>
      </c>
      <c r="C41" s="134" t="s">
        <v>295</v>
      </c>
      <c r="D41" s="121"/>
      <c r="E41" s="121"/>
      <c r="F41" s="121"/>
      <c r="G41" s="121"/>
      <c r="H41" s="121"/>
      <c r="I41" s="121"/>
    </row>
    <row r="42" spans="2:9" s="6" customFormat="1" ht="57.4" customHeight="1" x14ac:dyDescent="0.25">
      <c r="B42" s="57">
        <v>11</v>
      </c>
      <c r="C42" s="134" t="s">
        <v>296</v>
      </c>
      <c r="D42" s="121"/>
      <c r="E42" s="121"/>
      <c r="F42" s="121"/>
      <c r="G42" s="121"/>
      <c r="H42" s="121"/>
      <c r="I42" s="121"/>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20" t="s">
        <v>297</v>
      </c>
      <c r="C1" s="120"/>
      <c r="D1" s="120"/>
      <c r="E1" s="120"/>
      <c r="F1" s="120"/>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5" t="s">
        <v>3</v>
      </c>
      <c r="C3" s="126"/>
      <c r="D3" s="142" t="str">
        <f>'Cover sheet'!C5</f>
        <v>DCWW</v>
      </c>
      <c r="E3" s="143"/>
      <c r="F3" s="144"/>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5" t="s">
        <v>5</v>
      </c>
      <c r="C4" s="126"/>
      <c r="D4" s="142" t="str">
        <f>'Cover sheet'!C6</f>
        <v>Pembrokeshire</v>
      </c>
      <c r="E4" s="143"/>
      <c r="F4" s="144"/>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6" t="s">
        <v>91</v>
      </c>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37" t="s">
        <v>92</v>
      </c>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row>
    <row r="6" spans="1:88" ht="14.5" thickBot="1" x14ac:dyDescent="0.35">
      <c r="A6" s="26"/>
      <c r="B6" s="67" t="s">
        <v>21</v>
      </c>
      <c r="C6" s="20" t="s">
        <v>93</v>
      </c>
      <c r="D6" s="21" t="s">
        <v>23</v>
      </c>
      <c r="E6" s="21" t="s">
        <v>24</v>
      </c>
      <c r="F6" s="90"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8">
        <v>43.759969412153261</v>
      </c>
      <c r="I7" s="118">
        <v>46.32139969035412</v>
      </c>
      <c r="J7" s="109">
        <v>34.484099345452897</v>
      </c>
      <c r="K7" s="109">
        <v>34.4829477804644</v>
      </c>
      <c r="L7" s="109">
        <v>34.506361797549971</v>
      </c>
      <c r="M7" s="109">
        <v>34.515603754260454</v>
      </c>
      <c r="N7" s="109">
        <v>34.522407197936175</v>
      </c>
      <c r="O7" s="109">
        <v>34.526023179103987</v>
      </c>
      <c r="P7" s="109">
        <v>34.557205172886377</v>
      </c>
      <c r="Q7" s="109">
        <v>34.588765490662368</v>
      </c>
      <c r="R7" s="109">
        <v>34.621035006105657</v>
      </c>
      <c r="S7" s="109">
        <v>34.659639797565731</v>
      </c>
      <c r="T7" s="109">
        <v>34.697812114325636</v>
      </c>
      <c r="U7" s="109">
        <v>34.735618529240661</v>
      </c>
      <c r="V7" s="109">
        <v>34.774784678358174</v>
      </c>
      <c r="W7" s="109">
        <v>34.814409410927709</v>
      </c>
      <c r="X7" s="109">
        <v>34.857221546462355</v>
      </c>
      <c r="Y7" s="109">
        <v>34.900181128113175</v>
      </c>
      <c r="Z7" s="109">
        <v>34.944715976369075</v>
      </c>
      <c r="AA7" s="109">
        <v>34.989523842061921</v>
      </c>
      <c r="AB7" s="109">
        <v>35.036143662505225</v>
      </c>
      <c r="AC7" s="109">
        <v>35.100709420776013</v>
      </c>
      <c r="AD7" s="109">
        <v>35.16604714039272</v>
      </c>
      <c r="AE7" s="109">
        <v>35.23341562825626</v>
      </c>
      <c r="AF7" s="109">
        <v>35.301304653656771</v>
      </c>
      <c r="AG7" s="109">
        <v>35.369554112764447</v>
      </c>
      <c r="AH7" s="109">
        <v>35.439626204888405</v>
      </c>
      <c r="AI7" s="109">
        <v>35.509855833281442</v>
      </c>
      <c r="AJ7" s="109">
        <v>35.580160242054859</v>
      </c>
      <c r="AK7" s="109">
        <v>35.650922204414613</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8" t="s">
        <v>249</v>
      </c>
      <c r="D8" s="30" t="s">
        <v>299</v>
      </c>
      <c r="E8" s="30" t="s">
        <v>46</v>
      </c>
      <c r="F8" s="30">
        <v>2</v>
      </c>
      <c r="H8" s="106">
        <v>69.509224435537405</v>
      </c>
      <c r="I8" s="106">
        <v>70.074009115843268</v>
      </c>
      <c r="J8" s="106">
        <v>71.259243328800267</v>
      </c>
      <c r="K8" s="106">
        <v>71.23097780759349</v>
      </c>
      <c r="L8" s="106">
        <v>71.202712286386742</v>
      </c>
      <c r="M8" s="106">
        <v>71.174446765179965</v>
      </c>
      <c r="N8" s="106">
        <v>71.146181243973189</v>
      </c>
      <c r="O8" s="106">
        <v>71.11791572276644</v>
      </c>
      <c r="P8" s="106">
        <v>71.08965020155965</v>
      </c>
      <c r="Q8" s="106">
        <v>71.061384680352887</v>
      </c>
      <c r="R8" s="106">
        <v>71.040185539447819</v>
      </c>
      <c r="S8" s="106">
        <v>71.033119159146139</v>
      </c>
      <c r="T8" s="106">
        <v>71.026052778844431</v>
      </c>
      <c r="U8" s="106">
        <v>71.018986398542751</v>
      </c>
      <c r="V8" s="106">
        <v>71.011920018241042</v>
      </c>
      <c r="W8" s="106">
        <v>71.004853637939362</v>
      </c>
      <c r="X8" s="106">
        <v>70.997787257637668</v>
      </c>
      <c r="Y8" s="106">
        <v>70.990720877335974</v>
      </c>
      <c r="Z8" s="106">
        <v>70.983654497034294</v>
      </c>
      <c r="AA8" s="106">
        <v>70.976588116732586</v>
      </c>
      <c r="AB8" s="106">
        <v>70.969521736430906</v>
      </c>
      <c r="AC8" s="106">
        <v>70.962455356129198</v>
      </c>
      <c r="AD8" s="106">
        <v>70.955388975827518</v>
      </c>
      <c r="AE8" s="106">
        <v>70.948322595525838</v>
      </c>
      <c r="AF8" s="106">
        <v>70.941256215224115</v>
      </c>
      <c r="AG8" s="106">
        <v>70.934189834922449</v>
      </c>
      <c r="AH8" s="106">
        <v>70.927123454620741</v>
      </c>
      <c r="AI8" s="106">
        <v>70.920057074319061</v>
      </c>
      <c r="AJ8" s="106">
        <v>70.912990694017367</v>
      </c>
      <c r="AK8" s="106">
        <v>70.905924313715687</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8" t="s">
        <v>251</v>
      </c>
      <c r="D9" s="30" t="s">
        <v>300</v>
      </c>
      <c r="E9" s="30" t="s">
        <v>46</v>
      </c>
      <c r="F9" s="30">
        <v>2</v>
      </c>
      <c r="H9" s="106">
        <f>H8</f>
        <v>69.509224435537405</v>
      </c>
      <c r="I9" s="106">
        <f>I8</f>
        <v>70.074009115843268</v>
      </c>
      <c r="J9" s="106">
        <v>42.969243328800268</v>
      </c>
      <c r="K9" s="106">
        <v>42.940977807593491</v>
      </c>
      <c r="L9" s="106">
        <v>42.912712286386743</v>
      </c>
      <c r="M9" s="106">
        <v>42.884446765179966</v>
      </c>
      <c r="N9" s="106">
        <v>42.85618124397319</v>
      </c>
      <c r="O9" s="106">
        <v>42.827915722766441</v>
      </c>
      <c r="P9" s="106">
        <v>42.79965020155965</v>
      </c>
      <c r="Q9" s="106">
        <v>42.771384680352888</v>
      </c>
      <c r="R9" s="106">
        <v>42.75018553944782</v>
      </c>
      <c r="S9" s="106">
        <v>42.74311915914614</v>
      </c>
      <c r="T9" s="106">
        <v>42.736052778844432</v>
      </c>
      <c r="U9" s="106">
        <v>42.728986398542752</v>
      </c>
      <c r="V9" s="106">
        <v>42.721920018241043</v>
      </c>
      <c r="W9" s="106">
        <v>42.714853637939363</v>
      </c>
      <c r="X9" s="106">
        <v>42.707787257637669</v>
      </c>
      <c r="Y9" s="106">
        <v>42.700720877335975</v>
      </c>
      <c r="Z9" s="106">
        <v>42.693654497034295</v>
      </c>
      <c r="AA9" s="106">
        <v>42.686588116732587</v>
      </c>
      <c r="AB9" s="106">
        <v>42.679521736430907</v>
      </c>
      <c r="AC9" s="106">
        <v>42.672455356129198</v>
      </c>
      <c r="AD9" s="106">
        <v>42.665388975827518</v>
      </c>
      <c r="AE9" s="106">
        <v>42.658322595525838</v>
      </c>
      <c r="AF9" s="106">
        <v>42.651256215224116</v>
      </c>
      <c r="AG9" s="106">
        <v>42.64418983492245</v>
      </c>
      <c r="AH9" s="106">
        <v>42.637123454620742</v>
      </c>
      <c r="AI9" s="106">
        <v>42.630057074319062</v>
      </c>
      <c r="AJ9" s="106">
        <v>42.622990694017368</v>
      </c>
      <c r="AK9" s="106">
        <v>42.615924313715688</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8" t="s">
        <v>253</v>
      </c>
      <c r="D10" s="30" t="s">
        <v>301</v>
      </c>
      <c r="E10" s="30" t="s">
        <v>46</v>
      </c>
      <c r="F10" s="30">
        <v>2</v>
      </c>
      <c r="H10" s="106">
        <v>5.2470194095516272</v>
      </c>
      <c r="I10" s="106">
        <v>4.0563607115754463</v>
      </c>
      <c r="J10" s="106">
        <v>3.0409780167901523</v>
      </c>
      <c r="K10" s="106">
        <v>3.0699357405750458</v>
      </c>
      <c r="L10" s="106">
        <v>3.1367777852534831</v>
      </c>
      <c r="M10" s="106">
        <v>2.5758569935179358</v>
      </c>
      <c r="N10" s="106">
        <v>2.6222372806115186</v>
      </c>
      <c r="O10" s="106">
        <v>2.6926509341037042</v>
      </c>
      <c r="P10" s="106">
        <v>2.7496503442964042</v>
      </c>
      <c r="Q10" s="106">
        <v>2.7988180817852335</v>
      </c>
      <c r="R10" s="106">
        <v>2.3844460193542418</v>
      </c>
      <c r="S10" s="106">
        <v>2.4160757379225482</v>
      </c>
      <c r="T10" s="106">
        <v>2.439086889100555</v>
      </c>
      <c r="U10" s="106">
        <v>2.4628793737153658</v>
      </c>
      <c r="V10" s="106">
        <v>2.48091040500826</v>
      </c>
      <c r="W10" s="106">
        <v>2.1394260931826619</v>
      </c>
      <c r="X10" s="106">
        <v>2.1683531689422129</v>
      </c>
      <c r="Y10" s="106">
        <v>2.1986707795415019</v>
      </c>
      <c r="Z10" s="106">
        <v>2.197637495541612</v>
      </c>
      <c r="AA10" s="106">
        <v>2.209392033901346</v>
      </c>
      <c r="AB10" s="106">
        <v>1.9111439320145598</v>
      </c>
      <c r="AC10" s="106">
        <v>1.9291870323555389</v>
      </c>
      <c r="AD10" s="106">
        <v>1.9542347524153749</v>
      </c>
      <c r="AE10" s="106">
        <v>1.970954300116885</v>
      </c>
      <c r="AF10" s="106">
        <v>1.9602243257569929</v>
      </c>
      <c r="AG10" s="106">
        <v>1.9945466053428229</v>
      </c>
      <c r="AH10" s="106">
        <v>1.9826667699438301</v>
      </c>
      <c r="AI10" s="106">
        <v>2.0270643681846758</v>
      </c>
      <c r="AJ10" s="106">
        <v>2.0144196904928835</v>
      </c>
      <c r="AK10" s="106">
        <v>2.0476553505177639</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8" t="s">
        <v>255</v>
      </c>
      <c r="D11" s="30" t="s">
        <v>302</v>
      </c>
      <c r="E11" s="30" t="s">
        <v>46</v>
      </c>
      <c r="F11" s="30">
        <v>2</v>
      </c>
      <c r="H11" s="108">
        <f>H9-H7-H10</f>
        <v>20.502235613832518</v>
      </c>
      <c r="I11" s="108">
        <f>I9-I7-I10</f>
        <v>19.6962487139137</v>
      </c>
      <c r="J11" s="108">
        <v>5.4441659665572182</v>
      </c>
      <c r="K11" s="108">
        <v>5.3880942865540451</v>
      </c>
      <c r="L11" s="108">
        <v>5.2695727035832887</v>
      </c>
      <c r="M11" s="108">
        <v>5.7929860174015761</v>
      </c>
      <c r="N11" s="108">
        <v>5.711536765425496</v>
      </c>
      <c r="O11" s="108">
        <v>5.6092416095587501</v>
      </c>
      <c r="P11" s="108">
        <v>5.4927946843768698</v>
      </c>
      <c r="Q11" s="108">
        <v>5.3838011079052865</v>
      </c>
      <c r="R11" s="108">
        <v>5.7447045139879211</v>
      </c>
      <c r="S11" s="108">
        <v>5.6674036236578607</v>
      </c>
      <c r="T11" s="108">
        <v>5.599153775418241</v>
      </c>
      <c r="U11" s="108">
        <v>5.5304884955867255</v>
      </c>
      <c r="V11" s="108">
        <v>5.4662249348746101</v>
      </c>
      <c r="W11" s="108">
        <v>5.7610181338289923</v>
      </c>
      <c r="X11" s="108">
        <v>5.6822125422331009</v>
      </c>
      <c r="Y11" s="108">
        <v>5.6018689696812984</v>
      </c>
      <c r="Z11" s="108">
        <v>5.5513010251236086</v>
      </c>
      <c r="AA11" s="108">
        <v>5.4876722407693199</v>
      </c>
      <c r="AB11" s="108">
        <v>5.732234141911122</v>
      </c>
      <c r="AC11" s="108">
        <v>5.6425589029976457</v>
      </c>
      <c r="AD11" s="108">
        <v>5.5451070830194231</v>
      </c>
      <c r="AE11" s="108">
        <v>5.4539526671526932</v>
      </c>
      <c r="AF11" s="108">
        <v>5.3897272358103514</v>
      </c>
      <c r="AG11" s="108">
        <v>5.28008911681518</v>
      </c>
      <c r="AH11" s="108">
        <v>5.2148304797885068</v>
      </c>
      <c r="AI11" s="108">
        <v>5.093136872852944</v>
      </c>
      <c r="AJ11" s="108">
        <v>5.0284107614696252</v>
      </c>
      <c r="AK11" s="108">
        <v>4.9173467587833111</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8" t="s">
        <v>303</v>
      </c>
      <c r="C23" s="139"/>
      <c r="D23" s="139"/>
      <c r="E23" s="139"/>
      <c r="F23" s="139"/>
      <c r="G23" s="139"/>
      <c r="H23" s="139"/>
      <c r="I23" s="140"/>
    </row>
    <row r="24" spans="2:9" x14ac:dyDescent="0.3"/>
    <row r="25" spans="2:9" s="6" customFormat="1" ht="13.5" x14ac:dyDescent="0.25">
      <c r="B25" s="56" t="s">
        <v>21</v>
      </c>
      <c r="C25" s="141" t="s">
        <v>59</v>
      </c>
      <c r="D25" s="141"/>
      <c r="E25" s="141"/>
      <c r="F25" s="141"/>
      <c r="G25" s="141"/>
      <c r="H25" s="141"/>
      <c r="I25" s="141"/>
    </row>
    <row r="26" spans="2:9" s="6" customFormat="1" ht="76.900000000000006" customHeight="1" x14ac:dyDescent="0.25">
      <c r="B26" s="57">
        <v>1</v>
      </c>
      <c r="C26" s="134" t="s">
        <v>304</v>
      </c>
      <c r="D26" s="121"/>
      <c r="E26" s="121"/>
      <c r="F26" s="121"/>
      <c r="G26" s="121"/>
      <c r="H26" s="121"/>
      <c r="I26" s="121"/>
    </row>
    <row r="27" spans="2:9" s="6" customFormat="1" ht="54" customHeight="1" x14ac:dyDescent="0.25">
      <c r="B27" s="57">
        <v>2</v>
      </c>
      <c r="C27" s="134" t="s">
        <v>305</v>
      </c>
      <c r="D27" s="121"/>
      <c r="E27" s="121"/>
      <c r="F27" s="121"/>
      <c r="G27" s="121"/>
      <c r="H27" s="121"/>
      <c r="I27" s="121"/>
    </row>
    <row r="28" spans="2:9" s="6" customFormat="1" ht="58.15" customHeight="1" x14ac:dyDescent="0.25">
      <c r="B28" s="57">
        <v>3</v>
      </c>
      <c r="C28" s="134" t="s">
        <v>306</v>
      </c>
      <c r="D28" s="121"/>
      <c r="E28" s="121"/>
      <c r="F28" s="121"/>
      <c r="G28" s="121"/>
      <c r="H28" s="121"/>
      <c r="I28" s="121"/>
    </row>
    <row r="29" spans="2:9" s="6" customFormat="1" ht="61.15" customHeight="1" x14ac:dyDescent="0.25">
      <c r="B29" s="57">
        <v>4</v>
      </c>
      <c r="C29" s="134" t="s">
        <v>261</v>
      </c>
      <c r="D29" s="121"/>
      <c r="E29" s="121"/>
      <c r="F29" s="121"/>
      <c r="G29" s="121"/>
      <c r="H29" s="121"/>
      <c r="I29" s="121"/>
    </row>
    <row r="30" spans="2:9" s="6" customFormat="1" ht="58.5" customHeight="1" x14ac:dyDescent="0.25">
      <c r="B30" s="57">
        <v>5</v>
      </c>
      <c r="C30" s="134" t="s">
        <v>307</v>
      </c>
      <c r="D30" s="121"/>
      <c r="E30" s="121"/>
      <c r="F30" s="121"/>
      <c r="G30" s="121"/>
      <c r="H30" s="121"/>
      <c r="I30" s="121"/>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customXml/itemProps2.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2022-11-28T14:12:14Z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