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C9725B8D-A567-4152-80F2-45568E35FB03}"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I11" i="19" s="1"/>
  <c r="H9" i="19"/>
  <c r="I9" i="16"/>
  <c r="H9" i="16"/>
  <c r="H11" i="19"/>
  <c r="H11" i="16"/>
  <c r="I11" i="16" l="1"/>
  <c r="I7" i="12" l="1"/>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<sst xmlns="http://schemas.openxmlformats.org/spreadsheetml/2006/main" count="1018" uniqueCount="405">
  <si>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</si>
  <si>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</si>
  <si>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</si>
  <si>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</si>
  <si>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</si>
  <si>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</si>
  <si>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</si>
  <si>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</si>
  <si>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</si>
  <si>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</si>
  <si>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</si>
  <si>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</si>
  <si>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</si>
  <si>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</si>
  <si>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</si>
  <si>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</si>
  <si>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</si>
  <si>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</si>
  <si>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</si>
  <si>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</si>
  <si>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</si>
  <si>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</si>
  <si>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</si>
  <si>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</si>
  <si>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</si>
  <si>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</si>
  <si>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</si>
  <si>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</si>
  <si>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</si>
  <si>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</si>
  <si>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</si>
  <si>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</si>
  <si>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</si>
  <si>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</si>
  <si>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</si>
  <si>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</si>
  <si>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</si>
  <si>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</si>
  <si>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</si>
  <si>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</si>
  <si>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</si>
  <si>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</si>
  <si>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</si>
  <si>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</si>
  <si>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</si>
  <si>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</si>
  <si>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</si>
  <si>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</si>
  <si>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</si>
  <si>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</si>
  <si>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</si>
  <si>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</si>
  <si>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</si>
  <si>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</si>
  <si>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</si>
  <si>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</si>
  <si>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</si>
  <si>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</si>
  <si>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</si>
  <si>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</si>
  <si>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</si>
  <si>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</si>
  <si>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</si>
  <si>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</si>
  <si>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</si>
  <si>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</si>
  <si>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</si>
  <si>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</si>
  <si>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</si>
  <si>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</si>
  <si>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</si>
  <si>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</si>
  <si>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</si>
  <si>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</si>
  <si>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</si>
  <si>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</si>
  <si>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</si>
  <si>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</si>
  <si>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</si>
  <si>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</si>
  <si>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</si>
  <si>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</si>
  <si>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</si>
  <si>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</si>
  <si>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</si>
  <si>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</si>
  <si>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</si>
  <si>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</si>
  <si>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</si>
  <si>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</si>
  <si>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</si>
  <si>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</si>
  <si>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</si>
  <si>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</si>
  <si>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</si>
  <si>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</si>
  <si>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</si>
  <si>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</si>
  <si>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</si>
  <si>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</si>
  <si>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</si>
  <si>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</si>
  <si>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</si>
  <si>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</si>
  <si>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</si>
  <si>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</si>
  <si>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</si>
  <si>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</si>
  <si>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</si>
  <si>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</si>
  <si>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</si>
  <si>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</si>
  <si>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</si>
  <si>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</si>
  <si>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</si>
  <si>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</si>
  <si>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</si>
  <si>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</si>
  <si>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</si>
  <si>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</si>
  <si>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</si>
  <si>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</si>
  <si>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</si>
  <si>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</si>
  <si>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</si>
  <si>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</si>
  <si>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</si>
  <si>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</si>
  <si>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</si>
  <si>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</si>
  <si>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</si>
  <si>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</si>
  <si>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</si>
  <si>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</si>
  <si>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</si>
  <si>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</si>
  <si>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</si>
  <si>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</si>
  <si>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</si>
  <si>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</si>
  <si>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</si>
  <si>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</si>
  <si>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</si>
  <si>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</si>
  <si>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</si>
  <si>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</si>
  <si>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</si>
  <si>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</si>
  <si>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</si>
  <si>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</si>
  <si>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</si>
  <si>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</si>
  <si>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</si>
  <si>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</si>
  <si>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</si>
  <si>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</si>
  <si>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</si>
  <si>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</si>
  <si>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</si>
  <si>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</si>
  <si>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</si>
  <si>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</si>
  <si>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</si>
  <si>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</si>
  <si>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</si>
  <si>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</si>
  <si>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</si>
  <si>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</si>
  <si>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</si>
  <si>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</si>
  <si>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</si>
  <si>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</si>
  <si>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</si>
  <si>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</si>
  <si>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</si>
  <si>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</si>
  <si>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</si>
  <si>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</si>
  <si>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</si>
  <si>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</si>
  <si>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</si>
  <si>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</si>
  <si>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</si>
  <si>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</si>
  <si>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</si>
  <si>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</si>
  <si>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</si>
  <si>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</si>
  <si>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</si>
  <si>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</si>
  <si>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</si>
  <si>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</si>
  <si>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</si>
  <si>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</si>
  <si>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</si>
  <si>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</si>
  <si>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</si>
  <si>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</si>
  <si>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</si>
  <si>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</si>
  <si>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</si>
  <si>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</si>
  <si>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</si>
  <si>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</si>
  <si>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</si>
  <si>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</si>
  <si>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</si>
  <si>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</si>
  <si>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</si>
  <si>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</si>
  <si>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</si>
  <si>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</si>
  <si>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</si>
  <si>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</si>
  <si>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</si>
  <si>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</si>
  <si>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</si>
  <si>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</si>
  <si>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</si>
  <si>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</si>
  <si>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</si>
  <si>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</si>
  <si>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</si>
  <si>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</si>
  <si>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</si>
  <si>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</si>
  <si>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</si>
  <si>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</si>
  <si>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</si>
  <si>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</si>
  <si>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</si>
  <si>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</si>
  <si>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</si>
  <si>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</si>
  <si>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</si>
  <si>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</si>
  <si>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</si>
  <si>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</si>
  <si>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</si>
  <si>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</si>
  <si>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</si>
  <si>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</si>
  <si>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</si>
  <si>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</si>
  <si>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</si>
  <si>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</si>
  <si>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</si>
  <si>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</si>
  <si>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</si>
  <si>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</si>
  <si>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</si>
  <si>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</si>
  <si>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</si>
  <si>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</si>
  <si>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</si>
  <si>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</si>
  <si>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</si>
  <si>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</si>
  <si>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</si>
  <si>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</si>
  <si>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</si>
  <si>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</si>
  <si>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</si>
  <si>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</si>
  <si>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</si>
  <si>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</si>
  <si>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</si>
  <si>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</si>
  <si>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</si>
  <si>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</si>
  <si>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</si>
  <si>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</si>
  <si>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</si>
  <si>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</si>
  <si>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</si>
  <si>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</si>
  <si>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</si>
  <si>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</si>
  <si>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</si>
  <si>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</si>
  <si>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</si>
  <si>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</si>
  <si>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</si>
  <si>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</si>
  <si>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</si>
  <si>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</si>
  <si>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</si>
  <si>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</si>
  <si>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</si>
  <si>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</si>
  <si>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</si>
  <si>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</si>
  <si>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</si>
  <si>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</si>
  <si>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</si>
  <si>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</si>
  <si>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</si>
  <si>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</si>
  <si>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</si>
  <si>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</si>
  <si>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</si>
  <si>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</si>
  <si>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</si>
  <si>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</si>
  <si>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</si>
  <si>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</si>
  <si>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</si>
  <si>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</si>
  <si>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</si>
  <si>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</si>
  <si>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</si>
  <si>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</si>
  <si>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</si>
  <si>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</si>
  <si>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</si>
  <si>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</si>
  <si>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</si>
  <si>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</si>
  <si>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</si>
  <si>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</si>
  <si>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</si>
  <si>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</si>
  <si>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</si>
  <si>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</si>
  <si>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</si>
  <si>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</si>
  <si>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</si>
  <si>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</si>
  <si>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</si>
  <si>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</si>
  <si>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</si>
  <si>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</si>
  <si>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</si>
  <si>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</si>
  <si>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</si>
  <si>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</si>
  <si>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</si>
  <si>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</si>
  <si>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</si>
  <si>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</si>
  <si>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</si>
  <si>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</si>
  <si>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</si>
  <si>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</si>
  <si>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</si>
  <si>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</si>
  <si>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</si>
  <si>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</si>
  <si>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</si>
  <si>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</si>
  <si>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</si>
  <si>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</si>
  <si>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</si>
  <si>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</si>
  <si>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</si>
  <si>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</si>
  <si>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</si>
  <si>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</si>
  <si>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</si>
  <si>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</si>
  <si>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</si>
  <si>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</si>
  <si>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</si>
  <si>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</si>
  <si>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</si>
  <si>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</si>
  <si>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</si>
  <si>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</si>
  <si>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</si>
  <si>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</si>
  <si>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</si>
  <si>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</si>
  <si>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</si>
  <si>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</si>
  <si>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</si>
  <si>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</si>
  <si>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</si>
  <si>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</si>
  <si>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</si>
  <si>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</si>
  <si>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</si>
  <si>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</si>
  <si>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</si>
  <si>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</si>
  <si>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</si>
  <si>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</si>
  <si>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</si>
  <si>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</si>
  <si>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</si>
  <si>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</si>
  <si>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</si>
  <si>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</si>
  <si>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</si>
  <si>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</si>
  <si>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</si>
  <si>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</si>
  <si>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Mid &amp;  South Ceredigion</t>
  </si>
  <si>
    <t xml:space="preserve">This zone covers the Teifi Valley and the coastal area from south of Cardigan, northwards to just south of Aberystwyth.
</t>
  </si>
  <si>
    <t>DYAA</t>
  </si>
  <si>
    <t>1 in 20</t>
  </si>
  <si>
    <t>1 in 40</t>
  </si>
  <si>
    <t>&gt;1:200</t>
  </si>
  <si>
    <t>WTW capacity.</t>
  </si>
  <si>
    <t xml:space="preserve">Works MSCER 01 - 0 Ml/d - SW4 </t>
  </si>
  <si>
    <t>Works MSCER 02 - 4.1 Ml/d- SW3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</si>
</sst>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851745</xdr:colOff>
      <xdr:row>5</xdr:row>
      <xdr:rowOff>129540</xdr:rowOff>
    </xdr:from>
    <xdr:to>
      <xdr:col>4</xdr:col>
      <xdr:colOff>2838660</xdr:colOff>
      <xdr:row>14</xdr:row>
      <xdr:rowOff>724141</xdr:rowOff>
    </xdr:to>
    <xdr:pic>
      <xdr:nvPicPr>
        <xdr:cNvPr id="5" name="Picture 4">
          <a:extLst>
            <a:ext uri="{FF2B5EF4-FFF2-40B4-BE49-F238E27FC236}">
              <a16:creationId xmlns:a16="http://schemas.microsoft.com/office/drawing/2014/main" id="{336B7621-4CFB-4350-ABA9-CC1EF8C24A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94801" y="1540651"/>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C11" sqref="C11"/>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opLeftCell="A5" zoomScale="70" zoomScaleNormal="70" workbookViewId="0">
      <selection activeCell="J9" sqref="J9"/>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2" t="s">
        <v>3</v>
      </c>
      <c r="C3" s="123"/>
      <c r="D3" s="139" t="str">
        <f>'Cover sheet'!C5</f>
        <v>DCWW</v>
      </c>
      <c r="E3" s="140"/>
      <c r="F3" s="141"/>
    </row>
    <row r="4" spans="2:27" ht="16.5" thickBot="1" x14ac:dyDescent="0.35">
      <c r="B4" s="122" t="s">
        <v>5</v>
      </c>
      <c r="C4" s="123"/>
      <c r="D4" s="139" t="str">
        <f>'Cover sheet'!C6</f>
        <v>Mid &amp;  South Ceredigion</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5" t="s">
        <v>369</v>
      </c>
      <c r="C36" s="136"/>
      <c r="D36" s="136"/>
      <c r="E36" s="136"/>
      <c r="F36" s="136"/>
      <c r="G36" s="136"/>
      <c r="H36" s="136"/>
      <c r="I36" s="137"/>
    </row>
    <row r="37" spans="2:9" x14ac:dyDescent="0.3"/>
    <row r="38" spans="2:9" s="6" customFormat="1" ht="13.5" x14ac:dyDescent="0.25">
      <c r="B38" s="56" t="s">
        <v>21</v>
      </c>
      <c r="C38" s="138" t="s">
        <v>59</v>
      </c>
      <c r="D38" s="138"/>
      <c r="E38" s="138"/>
      <c r="F38" s="138"/>
      <c r="G38" s="138"/>
      <c r="H38" s="138"/>
      <c r="I38" s="138"/>
    </row>
    <row r="39" spans="2:9" s="6" customFormat="1" ht="42" customHeight="1" x14ac:dyDescent="0.25">
      <c r="B39" s="57">
        <v>1</v>
      </c>
      <c r="C39" s="131" t="s">
        <v>370</v>
      </c>
      <c r="D39" s="118"/>
      <c r="E39" s="118"/>
      <c r="F39" s="118"/>
      <c r="G39" s="118"/>
      <c r="H39" s="118"/>
      <c r="I39" s="118"/>
    </row>
    <row r="40" spans="2:9" s="6" customFormat="1" ht="25.5" customHeight="1" x14ac:dyDescent="0.25">
      <c r="B40" s="57">
        <v>2</v>
      </c>
      <c r="C40" s="131" t="s">
        <v>371</v>
      </c>
      <c r="D40" s="118"/>
      <c r="E40" s="118"/>
      <c r="F40" s="118"/>
      <c r="G40" s="118"/>
      <c r="H40" s="118"/>
      <c r="I40" s="118"/>
    </row>
    <row r="41" spans="2:9" s="6" customFormat="1" ht="27" customHeight="1" x14ac:dyDescent="0.25">
      <c r="B41" s="57">
        <v>3</v>
      </c>
      <c r="C41" s="131" t="s">
        <v>372</v>
      </c>
      <c r="D41" s="118"/>
      <c r="E41" s="118"/>
      <c r="F41" s="118"/>
      <c r="G41" s="118"/>
      <c r="H41" s="118"/>
      <c r="I41" s="118"/>
    </row>
    <row r="42" spans="2:9" s="6" customFormat="1" ht="40.5" customHeight="1" x14ac:dyDescent="0.25">
      <c r="B42" s="57">
        <v>4</v>
      </c>
      <c r="C42" s="131" t="s">
        <v>373</v>
      </c>
      <c r="D42" s="118"/>
      <c r="E42" s="118"/>
      <c r="F42" s="118"/>
      <c r="G42" s="118"/>
      <c r="H42" s="118"/>
      <c r="I42" s="118"/>
    </row>
    <row r="43" spans="2:9" s="6" customFormat="1" ht="40.5" customHeight="1" x14ac:dyDescent="0.25">
      <c r="B43" s="57">
        <v>5</v>
      </c>
      <c r="C43" s="131" t="s">
        <v>374</v>
      </c>
      <c r="D43" s="118"/>
      <c r="E43" s="118"/>
      <c r="F43" s="118"/>
      <c r="G43" s="118"/>
      <c r="H43" s="118"/>
      <c r="I43" s="118"/>
    </row>
    <row r="44" spans="2:9" s="6" customFormat="1" ht="50.65" customHeight="1" x14ac:dyDescent="0.25">
      <c r="B44" s="57">
        <v>6</v>
      </c>
      <c r="C44" s="131" t="s">
        <v>375</v>
      </c>
      <c r="D44" s="118"/>
      <c r="E44" s="118"/>
      <c r="F44" s="118"/>
      <c r="G44" s="118"/>
      <c r="H44" s="118"/>
      <c r="I44" s="118"/>
    </row>
    <row r="45" spans="2:9" s="6" customFormat="1" ht="27.4" customHeight="1" x14ac:dyDescent="0.25">
      <c r="B45" s="57">
        <v>7</v>
      </c>
      <c r="C45" s="131" t="s">
        <v>376</v>
      </c>
      <c r="D45" s="118"/>
      <c r="E45" s="118"/>
      <c r="F45" s="118"/>
      <c r="G45" s="118"/>
      <c r="H45" s="118"/>
      <c r="I45" s="118"/>
    </row>
    <row r="46" spans="2:9" s="6" customFormat="1" ht="37.15" customHeight="1" x14ac:dyDescent="0.25">
      <c r="B46" s="57">
        <v>8</v>
      </c>
      <c r="C46" s="131" t="s">
        <v>377</v>
      </c>
      <c r="D46" s="118"/>
      <c r="E46" s="118"/>
      <c r="F46" s="118"/>
      <c r="G46" s="118"/>
      <c r="H46" s="118"/>
      <c r="I46" s="118"/>
    </row>
    <row r="47" spans="2:9" s="6" customFormat="1" ht="31.5" customHeight="1" x14ac:dyDescent="0.25">
      <c r="B47" s="57">
        <v>9</v>
      </c>
      <c r="C47" s="131" t="s">
        <v>378</v>
      </c>
      <c r="D47" s="118"/>
      <c r="E47" s="118"/>
      <c r="F47" s="118"/>
      <c r="G47" s="118"/>
      <c r="H47" s="118"/>
      <c r="I47" s="118"/>
    </row>
    <row r="48" spans="2:9" s="6" customFormat="1" ht="28.9" customHeight="1" x14ac:dyDescent="0.25">
      <c r="B48" s="57">
        <v>10</v>
      </c>
      <c r="C48" s="131" t="s">
        <v>379</v>
      </c>
      <c r="D48" s="118"/>
      <c r="E48" s="118"/>
      <c r="F48" s="118"/>
      <c r="G48" s="118"/>
      <c r="H48" s="118"/>
      <c r="I48" s="118"/>
    </row>
    <row r="49" spans="2:9" s="6" customFormat="1" ht="33" customHeight="1" x14ac:dyDescent="0.25">
      <c r="B49" s="57">
        <v>11</v>
      </c>
      <c r="C49" s="131" t="s">
        <v>380</v>
      </c>
      <c r="D49" s="118"/>
      <c r="E49" s="118"/>
      <c r="F49" s="118"/>
      <c r="G49" s="118"/>
      <c r="H49" s="118"/>
      <c r="I49" s="118"/>
    </row>
    <row r="50" spans="2:9" s="6" customFormat="1" ht="59.65" customHeight="1" x14ac:dyDescent="0.25">
      <c r="B50" s="57">
        <v>12</v>
      </c>
      <c r="C50" s="131" t="s">
        <v>381</v>
      </c>
      <c r="D50" s="118"/>
      <c r="E50" s="118"/>
      <c r="F50" s="118"/>
      <c r="G50" s="118"/>
      <c r="H50" s="118"/>
      <c r="I50" s="118"/>
    </row>
    <row r="51" spans="2:9" s="6" customFormat="1" ht="25.5" customHeight="1" x14ac:dyDescent="0.25">
      <c r="B51" s="57">
        <v>13</v>
      </c>
      <c r="C51" s="131" t="s">
        <v>382</v>
      </c>
      <c r="D51" s="118"/>
      <c r="E51" s="118"/>
      <c r="F51" s="118"/>
      <c r="G51" s="118"/>
      <c r="H51" s="118"/>
      <c r="I51" s="118"/>
    </row>
    <row r="52" spans="2:9" s="6" customFormat="1" ht="25.9" customHeight="1" x14ac:dyDescent="0.25">
      <c r="B52" s="57">
        <v>14</v>
      </c>
      <c r="C52" s="131" t="s">
        <v>383</v>
      </c>
      <c r="D52" s="118"/>
      <c r="E52" s="118"/>
      <c r="F52" s="118"/>
      <c r="G52" s="118"/>
      <c r="H52" s="118"/>
      <c r="I52" s="118"/>
    </row>
    <row r="53" spans="2:9" s="6" customFormat="1" ht="22.9" customHeight="1" x14ac:dyDescent="0.25">
      <c r="B53" s="57">
        <v>15</v>
      </c>
      <c r="C53" s="131" t="s">
        <v>384</v>
      </c>
      <c r="D53" s="118"/>
      <c r="E53" s="118"/>
      <c r="F53" s="118"/>
      <c r="G53" s="118"/>
      <c r="H53" s="118"/>
      <c r="I53" s="118"/>
    </row>
    <row r="54" spans="2:9" s="6" customFormat="1" ht="28.9" customHeight="1" x14ac:dyDescent="0.25">
      <c r="B54" s="57">
        <v>16</v>
      </c>
      <c r="C54" s="131" t="s">
        <v>385</v>
      </c>
      <c r="D54" s="118"/>
      <c r="E54" s="118"/>
      <c r="F54" s="118"/>
      <c r="G54" s="118"/>
      <c r="H54" s="118"/>
      <c r="I54" s="118"/>
    </row>
    <row r="55" spans="2:9" s="6" customFormat="1" ht="41.65" customHeight="1" x14ac:dyDescent="0.25">
      <c r="B55" s="57">
        <v>17</v>
      </c>
      <c r="C55" s="131" t="s">
        <v>386</v>
      </c>
      <c r="D55" s="118"/>
      <c r="E55" s="118"/>
      <c r="F55" s="118"/>
      <c r="G55" s="118"/>
      <c r="H55" s="118"/>
      <c r="I55" s="118"/>
    </row>
    <row r="56" spans="2:9" s="6" customFormat="1" ht="58.5" customHeight="1" x14ac:dyDescent="0.25">
      <c r="B56" s="57">
        <v>18</v>
      </c>
      <c r="C56" s="131" t="s">
        <v>387</v>
      </c>
      <c r="D56" s="118"/>
      <c r="E56" s="118"/>
      <c r="F56" s="118"/>
      <c r="G56" s="118"/>
      <c r="H56" s="118"/>
      <c r="I56" s="118"/>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2" t="s">
        <v>3</v>
      </c>
      <c r="C3" s="123"/>
      <c r="D3" s="124" t="str">
        <f>'Cover sheet'!C5</f>
        <v>DCWW</v>
      </c>
      <c r="E3" s="124"/>
      <c r="F3" s="124"/>
      <c r="G3" s="76"/>
      <c r="H3" s="28"/>
    </row>
    <row r="4" spans="2:9" s="27" customFormat="1" ht="19.149999999999999" customHeight="1" thickBot="1" x14ac:dyDescent="0.35">
      <c r="B4" s="122" t="s">
        <v>5</v>
      </c>
      <c r="C4" s="123"/>
      <c r="D4" s="124" t="str">
        <f>'Cover sheet'!C6</f>
        <v>Mid &amp;  South Ceredigion</v>
      </c>
      <c r="E4" s="124"/>
      <c r="F4" s="124"/>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5" t="s">
        <v>26</v>
      </c>
      <c r="I6" s="126"/>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4</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0.31483126110124332</v>
      </c>
    </row>
    <row r="11" spans="2:9" ht="40.15" customHeight="1" x14ac:dyDescent="0.3">
      <c r="B11" s="30">
        <v>5</v>
      </c>
      <c r="C11" s="51" t="s">
        <v>35</v>
      </c>
      <c r="D11" s="51" t="s">
        <v>28</v>
      </c>
      <c r="E11" s="69" t="s">
        <v>33</v>
      </c>
      <c r="F11" s="30">
        <v>0</v>
      </c>
      <c r="G11" s="71"/>
      <c r="H11" s="104">
        <v>0.68516873889875662</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03"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v>0</v>
      </c>
    </row>
    <row r="23" spans="2:8" x14ac:dyDescent="0.3">
      <c r="H23" s="105" t="s">
        <v>403</v>
      </c>
    </row>
    <row r="24" spans="2:8" ht="13.9" customHeight="1" x14ac:dyDescent="0.3">
      <c r="H24" s="105" t="s">
        <v>404</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7" t="s">
        <v>57</v>
      </c>
      <c r="C33" s="128"/>
      <c r="D33" s="128"/>
      <c r="E33" s="128"/>
      <c r="F33" s="129"/>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0" t="s">
        <v>59</v>
      </c>
      <c r="D35" s="130"/>
      <c r="E35" s="130"/>
      <c r="F35" s="130"/>
      <c r="G35" s="79"/>
      <c r="H35" s="62"/>
      <c r="I35" s="62"/>
      <c r="J35" s="62"/>
      <c r="K35" s="62"/>
    </row>
    <row r="36" spans="1:11" s="64" customFormat="1" ht="73.150000000000006" customHeight="1" x14ac:dyDescent="0.25">
      <c r="A36" s="6"/>
      <c r="B36" s="57">
        <v>1</v>
      </c>
      <c r="C36" s="119" t="s">
        <v>60</v>
      </c>
      <c r="D36" s="120"/>
      <c r="E36" s="120"/>
      <c r="F36" s="121"/>
      <c r="G36" s="80"/>
      <c r="H36" s="63"/>
      <c r="I36" s="63"/>
      <c r="J36" s="63"/>
    </row>
    <row r="37" spans="1:11" s="64" customFormat="1" ht="57" customHeight="1" x14ac:dyDescent="0.25">
      <c r="A37" s="6"/>
      <c r="B37" s="57">
        <v>2</v>
      </c>
      <c r="C37" s="131" t="s">
        <v>61</v>
      </c>
      <c r="D37" s="131"/>
      <c r="E37" s="131"/>
      <c r="F37" s="131"/>
      <c r="G37" s="80"/>
    </row>
    <row r="38" spans="1:11" s="64" customFormat="1" ht="40.15" customHeight="1" x14ac:dyDescent="0.25">
      <c r="A38" s="6"/>
      <c r="B38" s="57">
        <v>3</v>
      </c>
      <c r="C38" s="131" t="s">
        <v>62</v>
      </c>
      <c r="D38" s="131"/>
      <c r="E38" s="131"/>
      <c r="F38" s="131"/>
      <c r="G38" s="80"/>
    </row>
    <row r="39" spans="1:11" s="64" customFormat="1" ht="40.15" customHeight="1" x14ac:dyDescent="0.25">
      <c r="A39" s="6"/>
      <c r="B39" s="57">
        <v>4</v>
      </c>
      <c r="C39" s="131" t="s">
        <v>63</v>
      </c>
      <c r="D39" s="131"/>
      <c r="E39" s="131"/>
      <c r="F39" s="131"/>
      <c r="G39" s="80"/>
    </row>
    <row r="40" spans="1:11" s="64" customFormat="1" ht="40.15" customHeight="1" x14ac:dyDescent="0.25">
      <c r="A40" s="6"/>
      <c r="B40" s="57">
        <v>5</v>
      </c>
      <c r="C40" s="131" t="s">
        <v>64</v>
      </c>
      <c r="D40" s="131"/>
      <c r="E40" s="131"/>
      <c r="F40" s="131"/>
      <c r="G40" s="80"/>
    </row>
    <row r="41" spans="1:11" s="64" customFormat="1" ht="40.15" customHeight="1" x14ac:dyDescent="0.25">
      <c r="A41" s="6"/>
      <c r="B41" s="57">
        <v>6</v>
      </c>
      <c r="C41" s="131" t="s">
        <v>65</v>
      </c>
      <c r="D41" s="131"/>
      <c r="E41" s="131"/>
      <c r="F41" s="131"/>
      <c r="G41" s="80"/>
    </row>
    <row r="42" spans="1:11" s="64" customFormat="1" ht="60" customHeight="1" x14ac:dyDescent="0.25">
      <c r="A42" s="6"/>
      <c r="B42" s="57">
        <v>7</v>
      </c>
      <c r="C42" s="131" t="s">
        <v>66</v>
      </c>
      <c r="D42" s="131"/>
      <c r="E42" s="131"/>
      <c r="F42" s="131"/>
      <c r="G42" s="80"/>
    </row>
    <row r="43" spans="1:11" s="64" customFormat="1" ht="66" customHeight="1" x14ac:dyDescent="0.25">
      <c r="A43" s="6"/>
      <c r="B43" s="57">
        <v>8</v>
      </c>
      <c r="C43" s="131" t="s">
        <v>67</v>
      </c>
      <c r="D43" s="131"/>
      <c r="E43" s="131"/>
      <c r="F43" s="131"/>
      <c r="G43" s="80"/>
    </row>
    <row r="44" spans="1:11" s="64" customFormat="1" ht="49.5" customHeight="1" x14ac:dyDescent="0.25">
      <c r="A44" s="6"/>
      <c r="B44" s="57">
        <v>9</v>
      </c>
      <c r="C44" s="131" t="s">
        <v>68</v>
      </c>
      <c r="D44" s="131"/>
      <c r="E44" s="131"/>
      <c r="F44" s="131"/>
      <c r="G44" s="80"/>
    </row>
    <row r="45" spans="1:11" s="64" customFormat="1" ht="47.65" customHeight="1" x14ac:dyDescent="0.25">
      <c r="A45" s="6"/>
      <c r="B45" s="57">
        <v>10</v>
      </c>
      <c r="C45" s="118" t="s">
        <v>69</v>
      </c>
      <c r="D45" s="118"/>
      <c r="E45" s="118"/>
      <c r="F45" s="118"/>
      <c r="G45" s="81"/>
    </row>
    <row r="46" spans="1:11" s="64" customFormat="1" ht="77.650000000000006" customHeight="1" x14ac:dyDescent="0.25">
      <c r="A46" s="6"/>
      <c r="B46" s="57">
        <v>11</v>
      </c>
      <c r="C46" s="118" t="s">
        <v>70</v>
      </c>
      <c r="D46" s="118"/>
      <c r="E46" s="118"/>
      <c r="F46" s="118"/>
      <c r="G46" s="81"/>
    </row>
    <row r="47" spans="1:11" s="64" customFormat="1" ht="40.15" customHeight="1" x14ac:dyDescent="0.25">
      <c r="A47" s="6"/>
      <c r="B47" s="57">
        <v>12</v>
      </c>
      <c r="C47" s="118" t="s">
        <v>71</v>
      </c>
      <c r="D47" s="118"/>
      <c r="E47" s="118"/>
      <c r="F47" s="118"/>
      <c r="G47" s="81"/>
    </row>
    <row r="48" spans="1:11" s="64" customFormat="1" ht="40.15" customHeight="1" x14ac:dyDescent="0.25">
      <c r="A48" s="6"/>
      <c r="B48" s="57">
        <v>13</v>
      </c>
      <c r="C48" s="118" t="s">
        <v>72</v>
      </c>
      <c r="D48" s="118"/>
      <c r="E48" s="118"/>
      <c r="F48" s="118"/>
      <c r="G48" s="81"/>
    </row>
    <row r="49" spans="1:7" s="64" customFormat="1" ht="47.65" customHeight="1" x14ac:dyDescent="0.25">
      <c r="A49" s="6"/>
      <c r="B49" s="57">
        <v>14</v>
      </c>
      <c r="C49" s="118" t="s">
        <v>73</v>
      </c>
      <c r="D49" s="118"/>
      <c r="E49" s="118"/>
      <c r="F49" s="118"/>
      <c r="G49" s="81"/>
    </row>
    <row r="50" spans="1:7" s="64" customFormat="1" ht="91.15" customHeight="1" x14ac:dyDescent="0.25">
      <c r="A50" s="6"/>
      <c r="B50" s="57">
        <v>15</v>
      </c>
      <c r="C50" s="118" t="s">
        <v>74</v>
      </c>
      <c r="D50" s="118"/>
      <c r="E50" s="118"/>
      <c r="F50" s="118"/>
      <c r="G50" s="81"/>
    </row>
    <row r="51" spans="1:7" s="64" customFormat="1" ht="149.65" customHeight="1" x14ac:dyDescent="0.25">
      <c r="A51" s="6"/>
      <c r="B51" s="57">
        <v>16</v>
      </c>
      <c r="C51" s="118" t="s">
        <v>75</v>
      </c>
      <c r="D51" s="118"/>
      <c r="E51" s="118"/>
      <c r="F51" s="118"/>
      <c r="G51" s="81"/>
    </row>
    <row r="52" spans="1:7" x14ac:dyDescent="0.3"/>
    <row r="53" spans="1:7" x14ac:dyDescent="0.3">
      <c r="B53" s="127" t="s">
        <v>76</v>
      </c>
      <c r="C53" s="128"/>
      <c r="D53" s="128"/>
      <c r="E53" s="128"/>
      <c r="F53" s="129"/>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2"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2" t="s">
        <v>5</v>
      </c>
      <c r="C4" s="142"/>
      <c r="D4" s="139" t="str">
        <f>'Cover sheet'!C6</f>
        <v>Mid &amp;  South Ceredigion</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22.524999999999999</v>
      </c>
      <c r="I7" s="108">
        <v>22.524999999999999</v>
      </c>
      <c r="J7" s="108">
        <v>22.524999999999999</v>
      </c>
      <c r="K7" s="108">
        <v>22.524999999999999</v>
      </c>
      <c r="L7" s="108">
        <v>22.524999999999999</v>
      </c>
      <c r="M7" s="108">
        <v>22.524999999999999</v>
      </c>
      <c r="N7" s="108">
        <v>22.524999999999999</v>
      </c>
      <c r="O7" s="108">
        <v>22.524999999999999</v>
      </c>
      <c r="P7" s="108">
        <v>22.524999999999999</v>
      </c>
      <c r="Q7" s="108">
        <v>22.524999999999999</v>
      </c>
      <c r="R7" s="108">
        <v>22.524999999999999</v>
      </c>
      <c r="S7" s="108">
        <v>22.524999999999999</v>
      </c>
      <c r="T7" s="108">
        <v>22.524999999999999</v>
      </c>
      <c r="U7" s="108">
        <v>22.524999999999999</v>
      </c>
      <c r="V7" s="108">
        <v>22.524999999999999</v>
      </c>
      <c r="W7" s="108">
        <v>22.524999999999999</v>
      </c>
      <c r="X7" s="108">
        <v>22.524999999999999</v>
      </c>
      <c r="Y7" s="108">
        <v>22.524999999999999</v>
      </c>
      <c r="Z7" s="108">
        <v>22.524999999999999</v>
      </c>
      <c r="AA7" s="108">
        <v>22.524999999999999</v>
      </c>
      <c r="AB7" s="108">
        <v>22.524999999999999</v>
      </c>
      <c r="AC7" s="108">
        <v>22.524999999999999</v>
      </c>
      <c r="AD7" s="108">
        <v>22.524999999999999</v>
      </c>
      <c r="AE7" s="108">
        <v>22.524999999999999</v>
      </c>
      <c r="AF7" s="108">
        <v>22.524999999999999</v>
      </c>
      <c r="AG7" s="108">
        <v>22.524999999999999</v>
      </c>
      <c r="AH7" s="108">
        <v>22.524999999999999</v>
      </c>
      <c r="AI7" s="108">
        <v>22.524999999999999</v>
      </c>
      <c r="AJ7" s="108">
        <v>22.524999999999999</v>
      </c>
      <c r="AK7" s="108">
        <v>22.524999999999999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0.68871886103898394</v>
      </c>
      <c r="I11" s="108">
        <v>0.15059731735599044</v>
      </c>
      <c r="J11" s="108">
        <v>0.96086359880294614</v>
      </c>
      <c r="K11" s="108">
        <v>0.96086359880294614</v>
      </c>
      <c r="L11" s="108">
        <v>0.96086359880294614</v>
      </c>
      <c r="M11" s="108">
        <v>0.96086359880294614</v>
      </c>
      <c r="N11" s="108">
        <v>0.96086359880294614</v>
      </c>
      <c r="O11" s="108">
        <v>0.96086359880294614</v>
      </c>
      <c r="P11" s="108">
        <v>0.96086359880294614</v>
      </c>
      <c r="Q11" s="108">
        <v>0.96086359880294614</v>
      </c>
      <c r="R11" s="108">
        <v>0.96086359880294614</v>
      </c>
      <c r="S11" s="108">
        <v>0.96086359880294614</v>
      </c>
      <c r="T11" s="108">
        <v>0.96086359880294614</v>
      </c>
      <c r="U11" s="108">
        <v>0.96086359880294614</v>
      </c>
      <c r="V11" s="108">
        <v>0.96086359880294614</v>
      </c>
      <c r="W11" s="108">
        <v>0.96086359880294614</v>
      </c>
      <c r="X11" s="108">
        <v>0.96086359880294614</v>
      </c>
      <c r="Y11" s="108">
        <v>0.96086359880294614</v>
      </c>
      <c r="Z11" s="108">
        <v>0.96086359880294614</v>
      </c>
      <c r="AA11" s="108">
        <v>0.96086359880294614</v>
      </c>
      <c r="AB11" s="108">
        <v>0.96086359880294614</v>
      </c>
      <c r="AC11" s="108">
        <v>0.96086359880294614</v>
      </c>
      <c r="AD11" s="108">
        <v>0.96086359880294614</v>
      </c>
      <c r="AE11" s="108">
        <v>0.96086359880294614</v>
      </c>
      <c r="AF11" s="108">
        <v>0.96086359880294614</v>
      </c>
      <c r="AG11" s="108">
        <v>0.96086359880294614</v>
      </c>
      <c r="AH11" s="108">
        <v>0.96086359880294614</v>
      </c>
      <c r="AI11" s="108">
        <v>0.96086359880294614</v>
      </c>
      <c r="AJ11" s="108">
        <v>0.96086359880294614</v>
      </c>
      <c r="AK11" s="108">
        <v>0.96086359880294614</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0.36302082845253136</v>
      </c>
      <c r="I12" s="108">
        <v>0.26695420929983321</v>
      </c>
      <c r="J12" s="108">
        <v>0.51676448327201085</v>
      </c>
      <c r="K12" s="108">
        <v>0.51676448327201085</v>
      </c>
      <c r="L12" s="108">
        <v>0.51676448327201085</v>
      </c>
      <c r="M12" s="108">
        <v>0.51676448327201085</v>
      </c>
      <c r="N12" s="108">
        <v>0.51676448327201085</v>
      </c>
      <c r="O12" s="108">
        <v>0.51676448327201085</v>
      </c>
      <c r="P12" s="108">
        <v>0.51676448327201085</v>
      </c>
      <c r="Q12" s="108">
        <v>0.51676448327201085</v>
      </c>
      <c r="R12" s="108">
        <v>0.51676448327201085</v>
      </c>
      <c r="S12" s="108">
        <v>0.51676448327201085</v>
      </c>
      <c r="T12" s="108">
        <v>0.51676448327201085</v>
      </c>
      <c r="U12" s="108">
        <v>0.51676448327201085</v>
      </c>
      <c r="V12" s="108">
        <v>0.51676448327201085</v>
      </c>
      <c r="W12" s="108">
        <v>0.51676448327201085</v>
      </c>
      <c r="X12" s="108">
        <v>0.51676448327201085</v>
      </c>
      <c r="Y12" s="108">
        <v>0.51676448327201085</v>
      </c>
      <c r="Z12" s="108">
        <v>0.51676448327201085</v>
      </c>
      <c r="AA12" s="108">
        <v>0.51676448327201085</v>
      </c>
      <c r="AB12" s="108">
        <v>0.51676448327201085</v>
      </c>
      <c r="AC12" s="108">
        <v>0.51676448327201085</v>
      </c>
      <c r="AD12" s="108">
        <v>0.51676448327201085</v>
      </c>
      <c r="AE12" s="108">
        <v>0.51676448327201085</v>
      </c>
      <c r="AF12" s="108">
        <v>0.51676448327201085</v>
      </c>
      <c r="AG12" s="108">
        <v>0.51676448327201085</v>
      </c>
      <c r="AH12" s="108">
        <v>0.51676448327201085</v>
      </c>
      <c r="AI12" s="108">
        <v>0.51676448327201085</v>
      </c>
      <c r="AJ12" s="108">
        <v>0.51676448327201085</v>
      </c>
      <c r="AK12" s="108">
        <v>0.51676448327201085</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5" t="s">
        <v>187</v>
      </c>
      <c r="C24" s="136"/>
      <c r="D24" s="136"/>
      <c r="E24" s="136"/>
      <c r="F24" s="136"/>
      <c r="G24" s="136"/>
      <c r="H24" s="136"/>
      <c r="I24" s="137"/>
    </row>
    <row r="25" spans="2:9" x14ac:dyDescent="0.3"/>
    <row r="26" spans="2:9" s="6" customFormat="1" ht="13.5" x14ac:dyDescent="0.25">
      <c r="B26" s="56" t="s">
        <v>21</v>
      </c>
      <c r="C26" s="138" t="s">
        <v>59</v>
      </c>
      <c r="D26" s="138"/>
      <c r="E26" s="138"/>
      <c r="F26" s="138"/>
      <c r="G26" s="138"/>
      <c r="H26" s="138"/>
      <c r="I26" s="138"/>
    </row>
    <row r="27" spans="2:9" s="6" customFormat="1" ht="76.150000000000006" customHeight="1" x14ac:dyDescent="0.25">
      <c r="B27" s="57">
        <v>1</v>
      </c>
      <c r="C27" s="132" t="s">
        <v>188</v>
      </c>
      <c r="D27" s="133"/>
      <c r="E27" s="133"/>
      <c r="F27" s="133"/>
      <c r="G27" s="133"/>
      <c r="H27" s="133"/>
      <c r="I27" s="133"/>
    </row>
    <row r="28" spans="2:9" s="6" customFormat="1" ht="55.9" customHeight="1" x14ac:dyDescent="0.25">
      <c r="B28" s="57">
        <f>B27+1</f>
        <v>2</v>
      </c>
      <c r="C28" s="132" t="s">
        <v>189</v>
      </c>
      <c r="D28" s="133"/>
      <c r="E28" s="133"/>
      <c r="F28" s="133"/>
      <c r="G28" s="133"/>
      <c r="H28" s="133"/>
      <c r="I28" s="133"/>
    </row>
    <row r="29" spans="2:9" s="6" customFormat="1" ht="58.15" customHeight="1" x14ac:dyDescent="0.25">
      <c r="B29" s="57">
        <f t="shared" ref="B29:B32" si="1">B28+1</f>
        <v>3</v>
      </c>
      <c r="C29" s="132" t="s">
        <v>190</v>
      </c>
      <c r="D29" s="133"/>
      <c r="E29" s="133"/>
      <c r="F29" s="133"/>
      <c r="G29" s="133"/>
      <c r="H29" s="133"/>
      <c r="I29" s="133"/>
    </row>
    <row r="30" spans="2:9" s="6" customFormat="1" ht="41.65" customHeight="1" x14ac:dyDescent="0.25">
      <c r="B30" s="57">
        <f t="shared" si="1"/>
        <v>4</v>
      </c>
      <c r="C30" s="132" t="s">
        <v>191</v>
      </c>
      <c r="D30" s="133"/>
      <c r="E30" s="133"/>
      <c r="F30" s="133"/>
      <c r="G30" s="133"/>
      <c r="H30" s="133"/>
      <c r="I30" s="133"/>
    </row>
    <row r="31" spans="2:9" s="6" customFormat="1" ht="94.9" customHeight="1" x14ac:dyDescent="0.25">
      <c r="B31" s="57">
        <f t="shared" si="1"/>
        <v>5</v>
      </c>
      <c r="C31" s="132" t="s">
        <v>192</v>
      </c>
      <c r="D31" s="133"/>
      <c r="E31" s="133"/>
      <c r="F31" s="133"/>
      <c r="G31" s="133"/>
      <c r="H31" s="133"/>
      <c r="I31" s="133"/>
    </row>
    <row r="32" spans="2:9" s="6" customFormat="1" ht="82.5" customHeight="1" x14ac:dyDescent="0.25">
      <c r="B32" s="57">
        <f t="shared" si="1"/>
        <v>6</v>
      </c>
      <c r="C32" s="132" t="s">
        <v>193</v>
      </c>
      <c r="D32" s="133"/>
      <c r="E32" s="133"/>
      <c r="F32" s="133"/>
      <c r="G32" s="133"/>
      <c r="H32" s="133"/>
      <c r="I32" s="133"/>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2"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Mid &amp;  South Ceredigion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4.0483850212333321</v>
      </c>
      <c r="I7" s="106">
        <v>4.6961616688895687</v>
      </c>
      <c r="J7" s="106">
        <v>4.2687679432987204</v>
      </c>
      <c r="K7" s="106">
        <v>4.26744647310323</v>
      </c>
      <c r="L7" s="106">
        <v>4.2747390347143286</v>
      </c>
      <c r="M7" s="106">
        <v>4.2816811544837696</v>
      </c>
      <c r="N7" s="106">
        <v>4.2886847790684248</v>
      </c>
      <c r="O7" s="106">
        <v>4.2953905183354708</v>
      </c>
      <c r="P7" s="106">
        <v>4.3017953292603623</v>
      </c>
      <c r="Q7" s="106">
        <v>4.3079401376431248</v>
      </c>
      <c r="R7" s="106">
        <v>4.3092570215563191</v>
      </c>
      <c r="S7" s="106">
        <v>4.3104697512923895</v>
      </c>
      <c r="T7" s="106">
        <v>4.3115899263515374</v>
      </c>
      <c r="U7" s="106">
        <v>4.3126227212174362</v>
      </c>
      <c r="V7" s="106">
        <v>4.3135711780499193</v>
      </c>
      <c r="W7" s="106">
        <v>4.3144395120475814</v>
      </c>
      <c r="X7" s="106">
        <v>4.3154812830546199</v>
      </c>
      <c r="Y7" s="106">
        <v>4.3164507271266404</v>
      </c>
      <c r="Z7" s="106">
        <v>4.3173498025089616</v>
      </c>
      <c r="AA7" s="106">
        <v>4.3181830221428594</v>
      </c>
      <c r="AB7" s="106">
        <v>4.3189522454226248</v>
      </c>
      <c r="AC7" s="106">
        <v>4.3196467999755059</v>
      </c>
      <c r="AD7" s="106">
        <v>4.3202832894909129</v>
      </c>
      <c r="AE7" s="106">
        <v>4.3208629518255126</v>
      </c>
      <c r="AF7" s="106">
        <v>4.3213889213185679</v>
      </c>
      <c r="AG7" s="106">
        <v>4.3218628545913216</v>
      </c>
      <c r="AH7" s="106">
        <v>4.3224259019550528</v>
      </c>
      <c r="AI7" s="106">
        <v>4.3229413186991898</v>
      </c>
      <c r="AJ7" s="106">
        <v>4.3234110552485809</v>
      </c>
      <c r="AK7" s="106">
        <v>4.3238366331711111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0.11382502930933357</v>
      </c>
      <c r="I8" s="106">
        <v>0.15276502355267682</v>
      </c>
      <c r="J8" s="106">
        <v>0.25466353992492513</v>
      </c>
      <c r="K8" s="106">
        <v>0.2520463301295921</v>
      </c>
      <c r="L8" s="106">
        <v>0.24954144016914989</v>
      </c>
      <c r="M8" s="106">
        <v>0.24714146594708508</v>
      </c>
      <c r="N8" s="106">
        <v>0.24484004128385564</v>
      </c>
      <c r="O8" s="106">
        <v>0.24263147249638506</v>
      </c>
      <c r="P8" s="106">
        <v>0.24050997487015965</v>
      </c>
      <c r="Q8" s="106">
        <v>0.23847154138762594</v>
      </c>
      <c r="R8" s="106">
        <v>0.23651179225375579</v>
      </c>
      <c r="S8" s="106">
        <v>0.23462677111175406</v>
      </c>
      <c r="T8" s="106">
        <v>0.23281305987326162</v>
      </c>
      <c r="U8" s="106">
        <v>0.23106733497830709</v>
      </c>
      <c r="V8" s="106">
        <v>0.22938645693818821</v>
      </c>
      <c r="W8" s="106">
        <v>0.22776753312553849</v>
      </c>
      <c r="X8" s="106">
        <v>0.22620781054985664</v>
      </c>
      <c r="Y8" s="106">
        <v>0.22470477312224976</v>
      </c>
      <c r="Z8" s="106">
        <v>0.22325599193100537</v>
      </c>
      <c r="AA8" s="106">
        <v>0.22185924707222782</v>
      </c>
      <c r="AB8" s="106">
        <v>0.22051237954493566</v>
      </c>
      <c r="AC8" s="106">
        <v>0.21921303086313243</v>
      </c>
      <c r="AD8" s="106">
        <v>0.21795965066652315</v>
      </c>
      <c r="AE8" s="106">
        <v>0.21675039429072585</v>
      </c>
      <c r="AF8" s="106">
        <v>0.2155835588287634</v>
      </c>
      <c r="AG8" s="106">
        <v>0.2144574910184146</v>
      </c>
      <c r="AH8" s="106">
        <v>0.21337059414472351</v>
      </c>
      <c r="AI8" s="106">
        <v>0.21232140292801438</v>
      </c>
      <c r="AJ8" s="106">
        <v>0.21130849920179084</v>
      </c>
      <c r="AK8" s="106">
        <v>0.21033052046693673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3.1797209533041633</v>
      </c>
      <c r="I9" s="106">
        <v>3.2708809922561386</v>
      </c>
      <c r="J9" s="106">
        <v>2.7086997911798032</v>
      </c>
      <c r="K9" s="106">
        <v>2.8046632822026401</v>
      </c>
      <c r="L9" s="106">
        <v>2.899618585340904</v>
      </c>
      <c r="M9" s="106">
        <v>2.9932263146982523</v>
      </c>
      <c r="N9" s="106">
        <v>3.0856468774885637</v>
      </c>
      <c r="O9" s="106">
        <v>3.1768515116642897</v>
      </c>
      <c r="P9" s="106">
        <v>3.2758199574839924</v>
      </c>
      <c r="Q9" s="106">
        <v>3.374609353363327</v>
      </c>
      <c r="R9" s="106">
        <v>3.4727638382836141</v>
      </c>
      <c r="S9" s="106">
        <v>3.5708307181989745</v>
      </c>
      <c r="T9" s="106">
        <v>3.6688800127818531</v>
      </c>
      <c r="U9" s="106">
        <v>3.7661939936100652</v>
      </c>
      <c r="V9" s="106">
        <v>3.8632053224326088</v>
      </c>
      <c r="W9" s="106">
        <v>3.9598426923330097</v>
      </c>
      <c r="X9" s="106">
        <v>4.0566685677924896</v>
      </c>
      <c r="Y9" s="106">
        <v>4.1532739012067648</v>
      </c>
      <c r="Z9" s="106">
        <v>4.2500421751788551</v>
      </c>
      <c r="AA9" s="106">
        <v>4.346133741079619</v>
      </c>
      <c r="AB9" s="106">
        <v>4.4415248730260091</v>
      </c>
      <c r="AC9" s="106">
        <v>4.5408585914710935</v>
      </c>
      <c r="AD9" s="106">
        <v>4.6394871874453729</v>
      </c>
      <c r="AE9" s="106">
        <v>4.7376177644911026</v>
      </c>
      <c r="AF9" s="106">
        <v>4.834949315156301</v>
      </c>
      <c r="AG9" s="106">
        <v>4.9317591996295107</v>
      </c>
      <c r="AH9" s="106">
        <v>5.0286810590613369</v>
      </c>
      <c r="AI9" s="106">
        <v>5.1252224129393085</v>
      </c>
      <c r="AJ9" s="106">
        <v>5.2211157852832093</v>
      </c>
      <c r="AK9" s="106">
        <v>5.3162595466954512</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5.8610789387116515</v>
      </c>
      <c r="I10" s="106">
        <v>6.7083610113144783</v>
      </c>
      <c r="J10" s="106">
        <v>4.8719071146880522</v>
      </c>
      <c r="K10" s="106">
        <v>4.7645538444427737</v>
      </c>
      <c r="L10" s="106">
        <v>4.6596079465145648</v>
      </c>
      <c r="M10" s="106">
        <v>4.5565589540050624</v>
      </c>
      <c r="N10" s="106">
        <v>4.4556870854609514</v>
      </c>
      <c r="O10" s="106">
        <v>4.3569664542325519</v>
      </c>
      <c r="P10" s="106">
        <v>4.2650981715384368</v>
      </c>
      <c r="Q10" s="106">
        <v>4.1749522305245303</v>
      </c>
      <c r="R10" s="106">
        <v>4.0866645319035459</v>
      </c>
      <c r="S10" s="106">
        <v>4.0029282135948154</v>
      </c>
      <c r="T10" s="106">
        <v>3.9206856780965267</v>
      </c>
      <c r="U10" s="106">
        <v>3.8400166451823812</v>
      </c>
      <c r="V10" s="106">
        <v>3.7611029546816162</v>
      </c>
      <c r="W10" s="106">
        <v>3.6837913752041116</v>
      </c>
      <c r="X10" s="106">
        <v>3.6083929558831445</v>
      </c>
      <c r="Y10" s="106">
        <v>3.534459767453626</v>
      </c>
      <c r="Z10" s="106">
        <v>3.4622035793944153</v>
      </c>
      <c r="AA10" s="106">
        <v>3.3914023575497869</v>
      </c>
      <c r="AB10" s="106">
        <v>3.3223671727685375</v>
      </c>
      <c r="AC10" s="106">
        <v>3.257851787185396</v>
      </c>
      <c r="AD10" s="106">
        <v>3.1946323115268713</v>
      </c>
      <c r="AE10" s="106">
        <v>3.1329563086872252</v>
      </c>
      <c r="AF10" s="106">
        <v>3.0725452202843777</v>
      </c>
      <c r="AG10" s="106">
        <v>3.0133432206173381</v>
      </c>
      <c r="AH10" s="106">
        <v>2.9555137888591405</v>
      </c>
      <c r="AI10" s="106">
        <v>2.8987850184164827</v>
      </c>
      <c r="AJ10" s="106">
        <v>2.8431536733248466</v>
      </c>
      <c r="AK10" s="106">
        <v>2.7886670340369171</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147.41945940403471</v>
      </c>
      <c r="I11" s="106">
        <v>138.67194330165154</v>
      </c>
      <c r="J11" s="106">
        <v>117.51384084878147</v>
      </c>
      <c r="K11" s="106">
        <v>117.04513744868567</v>
      </c>
      <c r="L11" s="106">
        <v>116.61242543190497</v>
      </c>
      <c r="M11" s="106">
        <v>116.19823666111694</v>
      </c>
      <c r="N11" s="106">
        <v>115.81810280877077</v>
      </c>
      <c r="O11" s="106">
        <v>115.44704722966388</v>
      </c>
      <c r="P11" s="106">
        <v>115.38297668061782</v>
      </c>
      <c r="Q11" s="106">
        <v>115.35368692057453</v>
      </c>
      <c r="R11" s="106">
        <v>115.33232483174712</v>
      </c>
      <c r="S11" s="106">
        <v>115.32763367228</v>
      </c>
      <c r="T11" s="106">
        <v>115.36626615100818</v>
      </c>
      <c r="U11" s="106">
        <v>115.40917434108064</v>
      </c>
      <c r="V11" s="106">
        <v>115.48537500062739</v>
      </c>
      <c r="W11" s="106">
        <v>115.58123564515806</v>
      </c>
      <c r="X11" s="106">
        <v>115.72042194018445</v>
      </c>
      <c r="Y11" s="106">
        <v>115.87999648792906</v>
      </c>
      <c r="Z11" s="106">
        <v>116.08114194727411</v>
      </c>
      <c r="AA11" s="106">
        <v>116.30298344858407</v>
      </c>
      <c r="AB11" s="106">
        <v>116.52994757835887</v>
      </c>
      <c r="AC11" s="106">
        <v>116.89092532489413</v>
      </c>
      <c r="AD11" s="106">
        <v>117.2681367326698</v>
      </c>
      <c r="AE11" s="106">
        <v>117.65391949894131</v>
      </c>
      <c r="AF11" s="106">
        <v>118.04347508387903</v>
      </c>
      <c r="AG11" s="106">
        <v>118.44296400799635</v>
      </c>
      <c r="AH11" s="106">
        <v>118.86908791971176</v>
      </c>
      <c r="AI11" s="106">
        <v>119.30913828646366</v>
      </c>
      <c r="AJ11" s="106">
        <v>119.75266461241618</v>
      </c>
      <c r="AK11" s="106">
        <v>120.19789413773364</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183.64886037277881</v>
      </c>
      <c r="I12" s="112">
        <v>202.78925517679988</v>
      </c>
      <c r="J12" s="112">
        <v>156.13812273183265</v>
      </c>
      <c r="K12" s="112">
        <v>156.40441657586666</v>
      </c>
      <c r="L12" s="112">
        <v>156.71264425480433</v>
      </c>
      <c r="M12" s="112">
        <v>157.04214689009783</v>
      </c>
      <c r="N12" s="112">
        <v>157.40709095027566</v>
      </c>
      <c r="O12" s="112">
        <v>157.79217611729766</v>
      </c>
      <c r="P12" s="112">
        <v>158.38265869609316</v>
      </c>
      <c r="Q12" s="112">
        <v>159.00423551296583</v>
      </c>
      <c r="R12" s="112">
        <v>159.64312809059362</v>
      </c>
      <c r="S12" s="112">
        <v>160.42036237350982</v>
      </c>
      <c r="T12" s="112">
        <v>161.23100961429154</v>
      </c>
      <c r="U12" s="112">
        <v>162.053341682021</v>
      </c>
      <c r="V12" s="112">
        <v>162.90857322449148</v>
      </c>
      <c r="W12" s="112">
        <v>163.7855752577052</v>
      </c>
      <c r="X12" s="112">
        <v>164.70648961148083</v>
      </c>
      <c r="Y12" s="112">
        <v>165.64634977044278</v>
      </c>
      <c r="Z12" s="112">
        <v>166.62281101864906</v>
      </c>
      <c r="AA12" s="112">
        <v>167.61895834153574</v>
      </c>
      <c r="AB12" s="112">
        <v>168.63623014829955</v>
      </c>
      <c r="AC12" s="112">
        <v>169.8279072348532</v>
      </c>
      <c r="AD12" s="112">
        <v>171.03869544083264</v>
      </c>
      <c r="AE12" s="112">
        <v>172.27369322192621</v>
      </c>
      <c r="AF12" s="112">
        <v>173.52195321460013</v>
      </c>
      <c r="AG12" s="112">
        <v>174.78583590349268</v>
      </c>
      <c r="AH12" s="112">
        <v>176.08023669803089</v>
      </c>
      <c r="AI12" s="112">
        <v>177.38838968458688</v>
      </c>
      <c r="AJ12" s="112">
        <v>178.70526854590787</v>
      </c>
      <c r="AK12" s="112">
        <v>180.02714509492017</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169.03809146780489</v>
      </c>
      <c r="I13" s="112">
        <v>176.10123834537211</v>
      </c>
      <c r="J13" s="112">
        <v>139.72800311116515</v>
      </c>
      <c r="K13" s="112">
        <v>139.07540263405687</v>
      </c>
      <c r="L13" s="112">
        <v>138.45019581103188</v>
      </c>
      <c r="M13" s="112">
        <v>137.83385939936667</v>
      </c>
      <c r="N13" s="112">
        <v>137.24253393833305</v>
      </c>
      <c r="O13" s="112">
        <v>136.65580153509651</v>
      </c>
      <c r="P13" s="112">
        <v>136.31470727835656</v>
      </c>
      <c r="Q13" s="112">
        <v>136.00040307167259</v>
      </c>
      <c r="R13" s="112">
        <v>135.69325899531216</v>
      </c>
      <c r="S13" s="112">
        <v>135.45072409580072</v>
      </c>
      <c r="T13" s="112">
        <v>135.24006382599822</v>
      </c>
      <c r="U13" s="112">
        <v>135.03090398940358</v>
      </c>
      <c r="V13" s="112">
        <v>134.85018393466319</v>
      </c>
      <c r="W13" s="112">
        <v>134.68530266472007</v>
      </c>
      <c r="X13" s="112">
        <v>134.56024488613571</v>
      </c>
      <c r="Y13" s="112">
        <v>134.45136346895072</v>
      </c>
      <c r="Z13" s="112">
        <v>134.37987865543121</v>
      </c>
      <c r="AA13" s="112">
        <v>134.32785391554174</v>
      </c>
      <c r="AB13" s="112">
        <v>134.28560722596802</v>
      </c>
      <c r="AC13" s="112">
        <v>134.39048731558532</v>
      </c>
      <c r="AD13" s="112">
        <v>134.51233344656998</v>
      </c>
      <c r="AE13" s="112">
        <v>134.64715345578369</v>
      </c>
      <c r="AF13" s="112">
        <v>134.78834752044091</v>
      </c>
      <c r="AG13" s="112">
        <v>134.94071965105164</v>
      </c>
      <c r="AH13" s="112">
        <v>135.12058757335069</v>
      </c>
      <c r="AI13" s="112">
        <v>135.31447275993048</v>
      </c>
      <c r="AJ13" s="112">
        <v>135.51367529750055</v>
      </c>
      <c r="AK13" s="112">
        <v>135.71662494426604</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7.2395910900346818</v>
      </c>
      <c r="I14" s="106">
        <v>7.4058479731797142</v>
      </c>
      <c r="J14" s="106">
        <v>4.6576539792544054</v>
      </c>
      <c r="K14" s="106">
        <v>4.6576539792544054</v>
      </c>
      <c r="L14" s="106">
        <v>4.6576539792544054</v>
      </c>
      <c r="M14" s="106">
        <v>4.6576539792544045</v>
      </c>
      <c r="N14" s="106">
        <v>4.6576539792544045</v>
      </c>
      <c r="O14" s="106">
        <v>4.6576539792544036</v>
      </c>
      <c r="P14" s="106">
        <v>4.6576539792544036</v>
      </c>
      <c r="Q14" s="106">
        <v>4.6576539792544027</v>
      </c>
      <c r="R14" s="106">
        <v>4.6576539792544018</v>
      </c>
      <c r="S14" s="106">
        <v>4.6576539792544018</v>
      </c>
      <c r="T14" s="106">
        <v>4.6576539792544027</v>
      </c>
      <c r="U14" s="106">
        <v>4.6576539792544018</v>
      </c>
      <c r="V14" s="106">
        <v>4.6576539792544018</v>
      </c>
      <c r="W14" s="106">
        <v>4.6576539792544027</v>
      </c>
      <c r="X14" s="106">
        <v>4.6576539792544027</v>
      </c>
      <c r="Y14" s="106">
        <v>4.6576539792544027</v>
      </c>
      <c r="Z14" s="106">
        <v>4.6576539792544027</v>
      </c>
      <c r="AA14" s="106">
        <v>4.6576539792544027</v>
      </c>
      <c r="AB14" s="106">
        <v>4.6576539792544027</v>
      </c>
      <c r="AC14" s="106">
        <v>4.6576539792544027</v>
      </c>
      <c r="AD14" s="106">
        <v>4.6576539792544027</v>
      </c>
      <c r="AE14" s="106">
        <v>4.6576539792544018</v>
      </c>
      <c r="AF14" s="106">
        <v>4.6576539792544018</v>
      </c>
      <c r="AG14" s="106">
        <v>4.6576539792544018</v>
      </c>
      <c r="AH14" s="106">
        <v>4.6576539792544027</v>
      </c>
      <c r="AI14" s="106">
        <v>4.6576539792544027</v>
      </c>
      <c r="AJ14" s="106">
        <v>4.6576539792544027</v>
      </c>
      <c r="AK14" s="106">
        <v>4.6576539792544027</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230.18269685180931</v>
      </c>
      <c r="I15" s="106">
        <v>189.68643357998533</v>
      </c>
      <c r="J15" s="106">
        <v>148.95999389529587</v>
      </c>
      <c r="K15" s="106">
        <v>147.97536926578286</v>
      </c>
      <c r="L15" s="106">
        <v>147.00148817994685</v>
      </c>
      <c r="M15" s="106">
        <v>146.0389544842964</v>
      </c>
      <c r="N15" s="106">
        <v>145.08530116528453</v>
      </c>
      <c r="O15" s="106">
        <v>144.14558606470675</v>
      </c>
      <c r="P15" s="106">
        <v>143.1982277294554</v>
      </c>
      <c r="Q15" s="106">
        <v>142.24366550794406</v>
      </c>
      <c r="R15" s="106">
        <v>141.29827142012249</v>
      </c>
      <c r="S15" s="106">
        <v>140.34053651146624</v>
      </c>
      <c r="T15" s="106">
        <v>139.36709153577928</v>
      </c>
      <c r="U15" s="106">
        <v>138.40069825515423</v>
      </c>
      <c r="V15" s="106">
        <v>137.43156416617623</v>
      </c>
      <c r="W15" s="106">
        <v>136.46092095507518</v>
      </c>
      <c r="X15" s="106">
        <v>135.48283541434793</v>
      </c>
      <c r="Y15" s="106">
        <v>134.49824046159043</v>
      </c>
      <c r="Z15" s="106">
        <v>133.50217020086382</v>
      </c>
      <c r="AA15" s="106">
        <v>132.50746087562345</v>
      </c>
      <c r="AB15" s="106">
        <v>131.52933293001871</v>
      </c>
      <c r="AC15" s="106">
        <v>130.56056641937872</v>
      </c>
      <c r="AD15" s="106">
        <v>129.59868338300052</v>
      </c>
      <c r="AE15" s="106">
        <v>128.65238528110154</v>
      </c>
      <c r="AF15" s="106">
        <v>127.71857272025794</v>
      </c>
      <c r="AG15" s="106">
        <v>126.79030355838719</v>
      </c>
      <c r="AH15" s="106">
        <v>125.86119208763284</v>
      </c>
      <c r="AI15" s="106">
        <v>124.93209273091217</v>
      </c>
      <c r="AJ15" s="106">
        <v>124.01016773835543</v>
      </c>
      <c r="AK15" s="106">
        <v>123.09832827952273</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11.635</v>
      </c>
      <c r="I16" s="106">
        <v>11.8805</v>
      </c>
      <c r="J16" s="106">
        <v>11.813899789305385</v>
      </c>
      <c r="K16" s="106">
        <v>12.195576591065928</v>
      </c>
      <c r="L16" s="106">
        <v>12.575383982847919</v>
      </c>
      <c r="M16" s="106">
        <v>12.95313139520866</v>
      </c>
      <c r="N16" s="106">
        <v>13.329284764863988</v>
      </c>
      <c r="O16" s="106">
        <v>13.702714805965527</v>
      </c>
      <c r="P16" s="106">
        <v>14.078081427276935</v>
      </c>
      <c r="Q16" s="106">
        <v>14.455405140714413</v>
      </c>
      <c r="R16" s="106">
        <v>14.831120985183418</v>
      </c>
      <c r="S16" s="106">
        <v>15.210120090841775</v>
      </c>
      <c r="T16" s="106">
        <v>15.593366639733626</v>
      </c>
      <c r="U16" s="106">
        <v>15.975744189413295</v>
      </c>
      <c r="V16" s="106">
        <v>16.359595578924107</v>
      </c>
      <c r="W16" s="106">
        <v>16.744735212539158</v>
      </c>
      <c r="X16" s="106">
        <v>17.132720528244864</v>
      </c>
      <c r="Y16" s="106">
        <v>17.523491435023033</v>
      </c>
      <c r="Z16" s="106">
        <v>17.918469817804105</v>
      </c>
      <c r="AA16" s="106">
        <v>18.314600790182151</v>
      </c>
      <c r="AB16" s="106">
        <v>18.708019788577037</v>
      </c>
      <c r="AC16" s="106">
        <v>19.10054814648969</v>
      </c>
      <c r="AD16" s="106">
        <v>19.492848163721522</v>
      </c>
      <c r="AE16" s="106">
        <v>19.882583120776534</v>
      </c>
      <c r="AF16" s="106">
        <v>20.270530224833113</v>
      </c>
      <c r="AG16" s="106">
        <v>20.65858906280393</v>
      </c>
      <c r="AH16" s="106">
        <v>21.04861322415444</v>
      </c>
      <c r="AI16" s="106">
        <v>21.440478152272942</v>
      </c>
      <c r="AJ16" s="106">
        <v>21.832203002215685</v>
      </c>
      <c r="AK16" s="106">
        <v>22.222945725284877</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31.451500000000003</v>
      </c>
      <c r="I17" s="106">
        <v>31.561499999999999</v>
      </c>
      <c r="J17" s="106">
        <v>31.267818005741024</v>
      </c>
      <c r="K17" s="106">
        <v>31.475873331923623</v>
      </c>
      <c r="L17" s="106">
        <v>31.684400184798793</v>
      </c>
      <c r="M17" s="106">
        <v>31.893230102213877</v>
      </c>
      <c r="N17" s="106">
        <v>32.102865981911542</v>
      </c>
      <c r="O17" s="106">
        <v>32.312151252162444</v>
      </c>
      <c r="P17" s="106">
        <v>32.525919161891551</v>
      </c>
      <c r="Q17" s="106">
        <v>32.744192598118062</v>
      </c>
      <c r="R17" s="106">
        <v>32.963276425412083</v>
      </c>
      <c r="S17" s="106">
        <v>33.188229823204779</v>
      </c>
      <c r="T17" s="106">
        <v>33.420041474128475</v>
      </c>
      <c r="U17" s="106">
        <v>33.653399426262972</v>
      </c>
      <c r="V17" s="106">
        <v>33.890715044344333</v>
      </c>
      <c r="W17" s="106">
        <v>34.131778876003388</v>
      </c>
      <c r="X17" s="106">
        <v>34.378184993027887</v>
      </c>
      <c r="Y17" s="106">
        <v>34.629850645403209</v>
      </c>
      <c r="Z17" s="106">
        <v>34.888226702581846</v>
      </c>
      <c r="AA17" s="106">
        <v>35.150126253088906</v>
      </c>
      <c r="AB17" s="106">
        <v>35.411522855761362</v>
      </c>
      <c r="AC17" s="106">
        <v>35.674278283179092</v>
      </c>
      <c r="AD17" s="106">
        <v>35.939053219311859</v>
      </c>
      <c r="AE17" s="106">
        <v>36.203401663152768</v>
      </c>
      <c r="AF17" s="106">
        <v>36.468102328829374</v>
      </c>
      <c r="AG17" s="106">
        <v>36.735096048646518</v>
      </c>
      <c r="AH17" s="106">
        <v>37.006275739160628</v>
      </c>
      <c r="AI17" s="106">
        <v>37.281485304871957</v>
      </c>
      <c r="AJ17" s="106">
        <v>37.558645909433963</v>
      </c>
      <c r="AK17" s="106">
        <v>37.836858098333721</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60.320133868440159</v>
      </c>
      <c r="I18" s="106">
        <v>63.456563566001606</v>
      </c>
      <c r="J18" s="106">
        <v>61.164679462172295</v>
      </c>
      <c r="K18" s="106">
        <v>61.352324942682273</v>
      </c>
      <c r="L18" s="106">
        <v>61.539497813752213</v>
      </c>
      <c r="M18" s="106">
        <v>61.728577026432674</v>
      </c>
      <c r="N18" s="106">
        <v>61.914864372556877</v>
      </c>
      <c r="O18" s="106">
        <v>62.109087159042531</v>
      </c>
      <c r="P18" s="106">
        <v>62.31811371391899</v>
      </c>
      <c r="Q18" s="106">
        <v>62.533171281040296</v>
      </c>
      <c r="R18" s="106">
        <v>62.751623572052317</v>
      </c>
      <c r="S18" s="106">
        <v>62.975902438514439</v>
      </c>
      <c r="T18" s="106">
        <v>63.211794097832382</v>
      </c>
      <c r="U18" s="106">
        <v>63.45355997891707</v>
      </c>
      <c r="V18" s="106">
        <v>63.68858669884429</v>
      </c>
      <c r="W18" s="106">
        <v>63.922886986740451</v>
      </c>
      <c r="X18" s="106">
        <v>64.152762506066125</v>
      </c>
      <c r="Y18" s="106">
        <v>64.382329244685153</v>
      </c>
      <c r="Z18" s="106">
        <v>64.611376851647037</v>
      </c>
      <c r="AA18" s="106">
        <v>64.837494560126814</v>
      </c>
      <c r="AB18" s="106">
        <v>65.062626332056311</v>
      </c>
      <c r="AC18" s="106">
        <v>65.28630062966451</v>
      </c>
      <c r="AD18" s="106">
        <v>65.506956853860103</v>
      </c>
      <c r="AE18" s="106">
        <v>65.729349248912172</v>
      </c>
      <c r="AF18" s="106">
        <v>65.952109811302051</v>
      </c>
      <c r="AG18" s="106">
        <v>66.174804226965392</v>
      </c>
      <c r="AH18" s="106">
        <v>66.396204660499265</v>
      </c>
      <c r="AI18" s="106">
        <v>66.616537470700109</v>
      </c>
      <c r="AJ18" s="106">
        <v>66.837452782189317</v>
      </c>
      <c r="AK18" s="106">
        <v>67.059248140966034</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1.8429999999999995</v>
      </c>
      <c r="I19" s="112">
        <v>1.9853698517463167</v>
      </c>
      <c r="J19" s="112">
        <v>1.9510956943359354</v>
      </c>
      <c r="K19" s="112">
        <v>1.9648301554612071</v>
      </c>
      <c r="L19" s="112">
        <v>1.9773101307502412</v>
      </c>
      <c r="M19" s="112">
        <v>1.9886815568093141</v>
      </c>
      <c r="N19" s="112">
        <v>1.9987704994919222</v>
      </c>
      <c r="O19" s="112">
        <v>2.0082023348619442</v>
      </c>
      <c r="P19" s="112">
        <v>2.0166698841609008</v>
      </c>
      <c r="Q19" s="112">
        <v>2.0237728151566881</v>
      </c>
      <c r="R19" s="112">
        <v>2.030253306217956</v>
      </c>
      <c r="S19" s="112">
        <v>2.0356506020715832</v>
      </c>
      <c r="T19" s="112">
        <v>2.0394580731114456</v>
      </c>
      <c r="U19" s="112">
        <v>2.0426843172015672</v>
      </c>
      <c r="V19" s="112">
        <v>2.0447877675441966</v>
      </c>
      <c r="W19" s="112">
        <v>2.0460315023478426</v>
      </c>
      <c r="X19" s="112">
        <v>2.0461298346636059</v>
      </c>
      <c r="Y19" s="112">
        <v>2.045320913299125</v>
      </c>
      <c r="Z19" s="112">
        <v>2.0432930060453662</v>
      </c>
      <c r="AA19" s="112">
        <v>2.0403974603119202</v>
      </c>
      <c r="AB19" s="112">
        <v>2.0373550815466079</v>
      </c>
      <c r="AC19" s="112">
        <v>2.0338145511663077</v>
      </c>
      <c r="AD19" s="112">
        <v>2.0296196319075248</v>
      </c>
      <c r="AE19" s="112">
        <v>2.0252601249113091</v>
      </c>
      <c r="AF19" s="112">
        <v>2.0206208530273626</v>
      </c>
      <c r="AG19" s="112">
        <v>2.0155424044374119</v>
      </c>
      <c r="AH19" s="112">
        <v>2.0098408702355348</v>
      </c>
      <c r="AI19" s="112">
        <v>2.003570096476627</v>
      </c>
      <c r="AJ19" s="112">
        <v>1.9970115553246097</v>
      </c>
      <c r="AK19" s="112">
        <v>1.9902502681317258</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2.373013734921761</v>
      </c>
      <c r="I20" s="112">
        <v>2.4885620922537797</v>
      </c>
      <c r="J20" s="112">
        <v>2.3845336528520389</v>
      </c>
      <c r="K20" s="112">
        <v>2.3655394954303781</v>
      </c>
      <c r="L20" s="112">
        <v>2.3460965580138646</v>
      </c>
      <c r="M20" s="112">
        <v>2.3262955001184213</v>
      </c>
      <c r="N20" s="112">
        <v>2.3060996425382148</v>
      </c>
      <c r="O20" s="112">
        <v>2.2857566673676155</v>
      </c>
      <c r="P20" s="112">
        <v>2.2651460776473464</v>
      </c>
      <c r="Q20" s="112">
        <v>2.2441981301607474</v>
      </c>
      <c r="R20" s="112">
        <v>2.2232111162452286</v>
      </c>
      <c r="S20" s="112">
        <v>2.2020329907654528</v>
      </c>
      <c r="T20" s="112">
        <v>2.18053234029877</v>
      </c>
      <c r="U20" s="112">
        <v>2.1590751672483721</v>
      </c>
      <c r="V20" s="112">
        <v>2.1375067512690591</v>
      </c>
      <c r="W20" s="112">
        <v>2.115919576842475</v>
      </c>
      <c r="X20" s="112">
        <v>2.0942400587400805</v>
      </c>
      <c r="Y20" s="112">
        <v>2.0725646511835225</v>
      </c>
      <c r="Z20" s="112">
        <v>2.0508251058671698</v>
      </c>
      <c r="AA20" s="112">
        <v>2.0291316669324204</v>
      </c>
      <c r="AB20" s="112">
        <v>2.0076793738369498</v>
      </c>
      <c r="AC20" s="112">
        <v>1.9863850911053966</v>
      </c>
      <c r="AD20" s="112">
        <v>1.965220354949389</v>
      </c>
      <c r="AE20" s="112">
        <v>1.9443018538469887</v>
      </c>
      <c r="AF20" s="112">
        <v>1.9236042985426147</v>
      </c>
      <c r="AG20" s="112">
        <v>1.9030833733672943</v>
      </c>
      <c r="AH20" s="112">
        <v>1.8827011747171214</v>
      </c>
      <c r="AI20" s="112">
        <v>1.8624876467233169</v>
      </c>
      <c r="AJ20" s="112">
        <v>1.8425069241312566</v>
      </c>
      <c r="AK20" s="112">
        <v>1.8228393125332685</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44.645255362418936</v>
      </c>
      <c r="I21" s="113">
        <v>46.967843077276036</v>
      </c>
      <c r="J21" s="114">
        <v>0.4541867340625298</v>
      </c>
      <c r="K21" s="114">
        <v>0.46566815618959762</v>
      </c>
      <c r="L21" s="114">
        <v>0.47689623903779771</v>
      </c>
      <c r="M21" s="114">
        <v>0.48787167147786564</v>
      </c>
      <c r="N21" s="114">
        <v>0.49860747310858805</v>
      </c>
      <c r="O21" s="114">
        <v>0.50908767786302878</v>
      </c>
      <c r="P21" s="114">
        <v>0.51939738300275917</v>
      </c>
      <c r="Q21" s="114">
        <v>0.52953552044150531</v>
      </c>
      <c r="R21" s="114">
        <v>0.53944373359114384</v>
      </c>
      <c r="S21" s="114">
        <v>0.54920245930310263</v>
      </c>
      <c r="T21" s="114">
        <v>0.55882367201686001</v>
      </c>
      <c r="U21" s="114">
        <v>0.56822891637223316</v>
      </c>
      <c r="V21" s="114">
        <v>0.5774551502820795</v>
      </c>
      <c r="W21" s="114">
        <v>0.58650050706378198</v>
      </c>
      <c r="X21" s="114">
        <v>0.59538684542393494</v>
      </c>
      <c r="Y21" s="114">
        <v>0.60411271673077982</v>
      </c>
      <c r="Z21" s="114">
        <v>0.61269553706751267</v>
      </c>
      <c r="AA21" s="114">
        <v>0.62109653370580131</v>
      </c>
      <c r="AB21" s="114">
        <v>0.62927248800332658</v>
      </c>
      <c r="AC21" s="114">
        <v>0.63725052884199795</v>
      </c>
      <c r="AD21" s="114">
        <v>0.64504226071165671</v>
      </c>
      <c r="AE21" s="114">
        <v>0.65262642195756826</v>
      </c>
      <c r="AF21" s="114">
        <v>0.66001695896660439</v>
      </c>
      <c r="AG21" s="114">
        <v>0.66723784380851681</v>
      </c>
      <c r="AH21" s="114">
        <v>0.67431010520287993</v>
      </c>
      <c r="AI21" s="114">
        <v>0.68123399758302539</v>
      </c>
      <c r="AJ21" s="114">
        <v>0.68799320915491058</v>
      </c>
      <c r="AK21" s="114">
        <v>0.69458378453791703</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5" t="s">
        <v>230</v>
      </c>
      <c r="C33" s="136"/>
      <c r="D33" s="136"/>
      <c r="E33" s="136"/>
      <c r="F33" s="136"/>
      <c r="G33" s="136"/>
      <c r="H33" s="136"/>
      <c r="I33" s="137"/>
    </row>
    <row r="34" spans="2:9" x14ac:dyDescent="0.3"/>
    <row r="35" spans="2:9" s="6" customFormat="1" ht="13.5" x14ac:dyDescent="0.25">
      <c r="B35" s="56" t="s">
        <v>21</v>
      </c>
      <c r="C35" s="138" t="s">
        <v>59</v>
      </c>
      <c r="D35" s="138"/>
      <c r="E35" s="138"/>
      <c r="F35" s="138"/>
      <c r="G35" s="138"/>
      <c r="H35" s="138"/>
      <c r="I35" s="138"/>
    </row>
    <row r="36" spans="2:9" s="6" customFormat="1" ht="89.65" customHeight="1" x14ac:dyDescent="0.25">
      <c r="B36" s="57">
        <v>1</v>
      </c>
      <c r="C36" s="131" t="s">
        <v>231</v>
      </c>
      <c r="D36" s="118"/>
      <c r="E36" s="118"/>
      <c r="F36" s="118"/>
      <c r="G36" s="118"/>
      <c r="H36" s="118"/>
      <c r="I36" s="118"/>
    </row>
    <row r="37" spans="2:9" s="6" customFormat="1" ht="76.5" customHeight="1" x14ac:dyDescent="0.25">
      <c r="B37" s="57">
        <f>B36+1</f>
        <v>2</v>
      </c>
      <c r="C37" s="119" t="s">
        <v>232</v>
      </c>
      <c r="D37" s="120"/>
      <c r="E37" s="120"/>
      <c r="F37" s="120"/>
      <c r="G37" s="120"/>
      <c r="H37" s="120"/>
      <c r="I37" s="121"/>
    </row>
    <row r="38" spans="2:9" s="6" customFormat="1" ht="58.15" customHeight="1" x14ac:dyDescent="0.25">
      <c r="B38" s="57">
        <f t="shared" ref="B38:B50" si="0">B37+1</f>
        <v>3</v>
      </c>
      <c r="C38" s="119" t="s">
        <v>233</v>
      </c>
      <c r="D38" s="120"/>
      <c r="E38" s="120"/>
      <c r="F38" s="120"/>
      <c r="G38" s="120"/>
      <c r="H38" s="120"/>
      <c r="I38" s="121"/>
    </row>
    <row r="39" spans="2:9" s="6" customFormat="1" ht="73.150000000000006" customHeight="1" x14ac:dyDescent="0.25">
      <c r="B39" s="57">
        <f t="shared" si="0"/>
        <v>4</v>
      </c>
      <c r="C39" s="119" t="s">
        <v>234</v>
      </c>
      <c r="D39" s="120"/>
      <c r="E39" s="120"/>
      <c r="F39" s="120"/>
      <c r="G39" s="120"/>
      <c r="H39" s="120"/>
      <c r="I39" s="121"/>
    </row>
    <row r="40" spans="2:9" s="6" customFormat="1" ht="59.65" customHeight="1" x14ac:dyDescent="0.25">
      <c r="B40" s="57">
        <f t="shared" si="0"/>
        <v>5</v>
      </c>
      <c r="C40" s="119" t="s">
        <v>235</v>
      </c>
      <c r="D40" s="120"/>
      <c r="E40" s="120"/>
      <c r="F40" s="120"/>
      <c r="G40" s="120"/>
      <c r="H40" s="120"/>
      <c r="I40" s="121"/>
    </row>
    <row r="41" spans="2:9" s="6" customFormat="1" ht="52.15" customHeight="1" x14ac:dyDescent="0.25">
      <c r="B41" s="57">
        <f t="shared" si="0"/>
        <v>6</v>
      </c>
      <c r="C41" s="119" t="s">
        <v>236</v>
      </c>
      <c r="D41" s="120"/>
      <c r="E41" s="120"/>
      <c r="F41" s="120"/>
      <c r="G41" s="120"/>
      <c r="H41" s="120"/>
      <c r="I41" s="121"/>
    </row>
    <row r="42" spans="2:9" s="6" customFormat="1" ht="54.4" customHeight="1" x14ac:dyDescent="0.25">
      <c r="B42" s="57">
        <f t="shared" si="0"/>
        <v>7</v>
      </c>
      <c r="C42" s="119" t="s">
        <v>237</v>
      </c>
      <c r="D42" s="120"/>
      <c r="E42" s="120"/>
      <c r="F42" s="120"/>
      <c r="G42" s="120"/>
      <c r="H42" s="120"/>
      <c r="I42" s="121"/>
    </row>
    <row r="43" spans="2:9" s="6" customFormat="1" ht="67.150000000000006" customHeight="1" x14ac:dyDescent="0.25">
      <c r="B43" s="57">
        <f t="shared" si="0"/>
        <v>8</v>
      </c>
      <c r="C43" s="119" t="s">
        <v>238</v>
      </c>
      <c r="D43" s="120"/>
      <c r="E43" s="120"/>
      <c r="F43" s="120"/>
      <c r="G43" s="120"/>
      <c r="H43" s="120"/>
      <c r="I43" s="121"/>
    </row>
    <row r="44" spans="2:9" s="6" customFormat="1" ht="67.150000000000006" customHeight="1" x14ac:dyDescent="0.25">
      <c r="B44" s="57">
        <f t="shared" si="0"/>
        <v>9</v>
      </c>
      <c r="C44" s="119" t="s">
        <v>239</v>
      </c>
      <c r="D44" s="120"/>
      <c r="E44" s="120"/>
      <c r="F44" s="120"/>
      <c r="G44" s="120"/>
      <c r="H44" s="120"/>
      <c r="I44" s="121"/>
    </row>
    <row r="45" spans="2:9" s="6" customFormat="1" ht="56.65" customHeight="1" x14ac:dyDescent="0.25">
      <c r="B45" s="57">
        <f t="shared" si="0"/>
        <v>10</v>
      </c>
      <c r="C45" s="119" t="s">
        <v>240</v>
      </c>
      <c r="D45" s="120"/>
      <c r="E45" s="120"/>
      <c r="F45" s="120"/>
      <c r="G45" s="120"/>
      <c r="H45" s="120"/>
      <c r="I45" s="121"/>
    </row>
    <row r="46" spans="2:9" s="6" customFormat="1" ht="94.9" customHeight="1" x14ac:dyDescent="0.25">
      <c r="B46" s="57">
        <f t="shared" si="0"/>
        <v>11</v>
      </c>
      <c r="C46" s="119" t="s">
        <v>241</v>
      </c>
      <c r="D46" s="120"/>
      <c r="E46" s="120"/>
      <c r="F46" s="120"/>
      <c r="G46" s="120"/>
      <c r="H46" s="120"/>
      <c r="I46" s="121"/>
    </row>
    <row r="47" spans="2:9" s="6" customFormat="1" ht="47.65" customHeight="1" x14ac:dyDescent="0.25">
      <c r="B47" s="57">
        <f t="shared" si="0"/>
        <v>12</v>
      </c>
      <c r="C47" s="119" t="s">
        <v>242</v>
      </c>
      <c r="D47" s="120"/>
      <c r="E47" s="120"/>
      <c r="F47" s="120"/>
      <c r="G47" s="120"/>
      <c r="H47" s="120"/>
      <c r="I47" s="121"/>
    </row>
    <row r="48" spans="2:9" s="6" customFormat="1" ht="46.9" customHeight="1" x14ac:dyDescent="0.25">
      <c r="B48" s="57">
        <f t="shared" si="0"/>
        <v>13</v>
      </c>
      <c r="C48" s="119" t="s">
        <v>243</v>
      </c>
      <c r="D48" s="120"/>
      <c r="E48" s="120"/>
      <c r="F48" s="120"/>
      <c r="G48" s="120"/>
      <c r="H48" s="120"/>
      <c r="I48" s="121"/>
    </row>
    <row r="49" spans="2:9" s="6" customFormat="1" ht="31.15" customHeight="1" x14ac:dyDescent="0.25">
      <c r="B49" s="57">
        <f t="shared" si="0"/>
        <v>14</v>
      </c>
      <c r="C49" s="119" t="s">
        <v>244</v>
      </c>
      <c r="D49" s="120"/>
      <c r="E49" s="120"/>
      <c r="F49" s="120"/>
      <c r="G49" s="120"/>
      <c r="H49" s="120"/>
      <c r="I49" s="121"/>
    </row>
    <row r="50" spans="2:9" s="6" customFormat="1" ht="48.4" customHeight="1" x14ac:dyDescent="0.25">
      <c r="B50" s="57">
        <f t="shared" si="0"/>
        <v>15</v>
      </c>
      <c r="C50" s="119" t="s">
        <v>245</v>
      </c>
      <c r="D50" s="120"/>
      <c r="E50" s="120"/>
      <c r="F50" s="120"/>
      <c r="G50" s="120"/>
      <c r="H50" s="120"/>
      <c r="I50" s="121"/>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A3" zoomScale="90" zoomScaleNormal="90" workbookViewId="0">
      <selection activeCell="H7" sqref="H7:I7"/>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Mid &amp;  South Ceredigion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20.908290400127871</v>
      </c>
      <c r="I7" s="116">
        <v>22.607576960897159</v>
      </c>
      <c r="J7" s="106">
        <v>17.120498411186464</v>
      </c>
      <c r="K7" s="106">
        <v>17.107561285405339</v>
      </c>
      <c r="L7" s="106">
        <v>17.104755416263117</v>
      </c>
      <c r="M7" s="106">
        <v>17.102256805375006</v>
      </c>
      <c r="N7" s="106">
        <v>17.100917408720484</v>
      </c>
      <c r="O7" s="106">
        <v>17.100304203182947</v>
      </c>
      <c r="P7" s="106">
        <v>17.114143652489666</v>
      </c>
      <c r="Q7" s="106">
        <v>17.129401042042627</v>
      </c>
      <c r="R7" s="106">
        <v>17.141141499596063</v>
      </c>
      <c r="S7" s="106">
        <v>17.157383251892099</v>
      </c>
      <c r="T7" s="106">
        <v>17.175158545486873</v>
      </c>
      <c r="U7" s="106">
        <v>17.193770293607226</v>
      </c>
      <c r="V7" s="106">
        <v>17.213860525068846</v>
      </c>
      <c r="W7" s="106">
        <v>17.23520363751765</v>
      </c>
      <c r="X7" s="106">
        <v>17.258942184264313</v>
      </c>
      <c r="Y7" s="106">
        <v>17.283970018253591</v>
      </c>
      <c r="Z7" s="106">
        <v>17.310898520481476</v>
      </c>
      <c r="AA7" s="106">
        <v>17.338631803345937</v>
      </c>
      <c r="AB7" s="106">
        <v>17.367410664919635</v>
      </c>
      <c r="AC7" s="106">
        <v>17.404639596417663</v>
      </c>
      <c r="AD7" s="106">
        <v>17.442470304435506</v>
      </c>
      <c r="AE7" s="106">
        <v>17.481328731331157</v>
      </c>
      <c r="AF7" s="106">
        <v>17.520645731161228</v>
      </c>
      <c r="AG7" s="106">
        <v>17.560665102333065</v>
      </c>
      <c r="AH7" s="106">
        <v>17.602345185421328</v>
      </c>
      <c r="AI7" s="106">
        <v>17.64478164929815</v>
      </c>
      <c r="AJ7" s="106">
        <v>17.687680473634035</v>
      </c>
      <c r="AK7" s="106">
        <v>17.730977146438914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21.903282802095493</v>
      </c>
      <c r="I8" s="106">
        <v>23.237448473344173</v>
      </c>
      <c r="J8" s="106">
        <v>21.047371917925041</v>
      </c>
      <c r="K8" s="106">
        <v>21.047371917925041</v>
      </c>
      <c r="L8" s="106">
        <v>21.047371917925041</v>
      </c>
      <c r="M8" s="106">
        <v>21.047371917925041</v>
      </c>
      <c r="N8" s="106">
        <v>21.047371917925041</v>
      </c>
      <c r="O8" s="106">
        <v>21.047371917925041</v>
      </c>
      <c r="P8" s="106">
        <v>21.047371917925041</v>
      </c>
      <c r="Q8" s="106">
        <v>21.047371917925041</v>
      </c>
      <c r="R8" s="106">
        <v>21.047371917925041</v>
      </c>
      <c r="S8" s="106">
        <v>21.047371917925041</v>
      </c>
      <c r="T8" s="106">
        <v>21.047371917925041</v>
      </c>
      <c r="U8" s="106">
        <v>21.047371917925041</v>
      </c>
      <c r="V8" s="106">
        <v>21.047371917925041</v>
      </c>
      <c r="W8" s="106">
        <v>21.047371917925041</v>
      </c>
      <c r="X8" s="106">
        <v>21.047371917925041</v>
      </c>
      <c r="Y8" s="106">
        <v>21.047371917925041</v>
      </c>
      <c r="Z8" s="106">
        <v>21.047371917925041</v>
      </c>
      <c r="AA8" s="106">
        <v>21.047371917925041</v>
      </c>
      <c r="AB8" s="106">
        <v>21.047371917925041</v>
      </c>
      <c r="AC8" s="106">
        <v>21.047371917925041</v>
      </c>
      <c r="AD8" s="106">
        <v>21.047371917925041</v>
      </c>
      <c r="AE8" s="106">
        <v>21.047371917925041</v>
      </c>
      <c r="AF8" s="106">
        <v>21.047371917925041</v>
      </c>
      <c r="AG8" s="106">
        <v>21.047371917925041</v>
      </c>
      <c r="AH8" s="106">
        <v>21.047371917925041</v>
      </c>
      <c r="AI8" s="106">
        <v>21.047371917925041</v>
      </c>
      <c r="AJ8" s="106">
        <v>21.047371917925041</v>
      </c>
      <c r="AK8" s="106">
        <v>21.047371917925041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21.903282802095493</v>
      </c>
      <c r="I9" s="106">
        <f>I8</f>
        <v>23.237448473344173</v>
      </c>
      <c r="J9" s="106">
        <v>21.047371917925041</v>
      </c>
      <c r="K9" s="106">
        <v>21.047371917925041</v>
      </c>
      <c r="L9" s="106">
        <v>21.047371917925041</v>
      </c>
      <c r="M9" s="106">
        <v>21.047371917925041</v>
      </c>
      <c r="N9" s="106">
        <v>21.047371917925041</v>
      </c>
      <c r="O9" s="106">
        <v>21.047371917925041</v>
      </c>
      <c r="P9" s="106">
        <v>21.047371917925041</v>
      </c>
      <c r="Q9" s="106">
        <v>21.047371917925041</v>
      </c>
      <c r="R9" s="106">
        <v>21.047371917925041</v>
      </c>
      <c r="S9" s="106">
        <v>21.047371917925041</v>
      </c>
      <c r="T9" s="106">
        <v>21.047371917925041</v>
      </c>
      <c r="U9" s="106">
        <v>21.047371917925041</v>
      </c>
      <c r="V9" s="106">
        <v>21.047371917925041</v>
      </c>
      <c r="W9" s="106">
        <v>21.047371917925041</v>
      </c>
      <c r="X9" s="106">
        <v>21.047371917925041</v>
      </c>
      <c r="Y9" s="106">
        <v>21.047371917925041</v>
      </c>
      <c r="Z9" s="106">
        <v>21.047371917925041</v>
      </c>
      <c r="AA9" s="106">
        <v>21.047371917925041</v>
      </c>
      <c r="AB9" s="106">
        <v>21.047371917925041</v>
      </c>
      <c r="AC9" s="106">
        <v>21.047371917925041</v>
      </c>
      <c r="AD9" s="106">
        <v>21.047371917925041</v>
      </c>
      <c r="AE9" s="106">
        <v>21.047371917925041</v>
      </c>
      <c r="AF9" s="106">
        <v>21.047371917925041</v>
      </c>
      <c r="AG9" s="106">
        <v>21.047371917925041</v>
      </c>
      <c r="AH9" s="106">
        <v>21.047371917925041</v>
      </c>
      <c r="AI9" s="106">
        <v>21.047371917925041</v>
      </c>
      <c r="AJ9" s="106">
        <v>21.047371917925041</v>
      </c>
      <c r="AK9" s="106">
        <v>21.047371917925041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0.32972769832015447</v>
      </c>
      <c r="I10" s="106">
        <v>0.61837379259507197</v>
      </c>
      <c r="J10" s="106">
        <v>1.1395967816586481</v>
      </c>
      <c r="K10" s="106">
        <v>1.161143451914479</v>
      </c>
      <c r="L10" s="106">
        <v>1.1930886252604962</v>
      </c>
      <c r="M10" s="106">
        <v>0.95595088599990607</v>
      </c>
      <c r="N10" s="106">
        <v>0.97187393393867594</v>
      </c>
      <c r="O10" s="106">
        <v>0.99238295338251903</v>
      </c>
      <c r="P10" s="106">
        <v>1.0039904250780649</v>
      </c>
      <c r="Q10" s="106">
        <v>1.0171809475297029</v>
      </c>
      <c r="R10" s="106">
        <v>0.84698625490824409</v>
      </c>
      <c r="S10" s="106">
        <v>0.87437731083138492</v>
      </c>
      <c r="T10" s="106">
        <v>0.87580089411803486</v>
      </c>
      <c r="U10" s="106">
        <v>0.88605908274508915</v>
      </c>
      <c r="V10" s="106">
        <v>0.90066976710947</v>
      </c>
      <c r="W10" s="106">
        <v>0.77055567402623493</v>
      </c>
      <c r="X10" s="106">
        <v>0.77728090106170988</v>
      </c>
      <c r="Y10" s="106">
        <v>0.80260817741980595</v>
      </c>
      <c r="Z10" s="106">
        <v>0.80791968296201899</v>
      </c>
      <c r="AA10" s="106">
        <v>0.81750055275615396</v>
      </c>
      <c r="AB10" s="106">
        <v>0.68985222945068503</v>
      </c>
      <c r="AC10" s="106">
        <v>0.69644374688860888</v>
      </c>
      <c r="AD10" s="106">
        <v>0.70140121829560698</v>
      </c>
      <c r="AE10" s="106">
        <v>0.707981965633524</v>
      </c>
      <c r="AF10" s="106">
        <v>0.71597757848531396</v>
      </c>
      <c r="AG10" s="106">
        <v>0.71555763955469698</v>
      </c>
      <c r="AH10" s="106">
        <v>0.71547281844555499</v>
      </c>
      <c r="AI10" s="106">
        <v>0.71494876773772487</v>
      </c>
      <c r="AJ10" s="106">
        <v>0.72106200525947595</v>
      </c>
      <c r="AK10" s="106">
        <v>0.71465198784753903</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0.66526470364746726</v>
      </c>
      <c r="I11" s="108">
        <f>I9-I7-I10</f>
        <v>1.1497719851942256E-2</v>
      </c>
      <c r="J11" s="108">
        <v>2.7872767250799289</v>
      </c>
      <c r="K11" s="108">
        <v>2.7786671806052228</v>
      </c>
      <c r="L11" s="108">
        <v>2.7495278764014275</v>
      </c>
      <c r="M11" s="108">
        <v>2.9891642265501286</v>
      </c>
      <c r="N11" s="108">
        <v>2.9745805752658807</v>
      </c>
      <c r="O11" s="108">
        <v>2.9546847613595748</v>
      </c>
      <c r="P11" s="108">
        <v>2.9292378403573096</v>
      </c>
      <c r="Q11" s="108">
        <v>2.9007899283527112</v>
      </c>
      <c r="R11" s="108">
        <v>3.0592441634207335</v>
      </c>
      <c r="S11" s="108">
        <v>3.0156113552015564</v>
      </c>
      <c r="T11" s="108">
        <v>2.9964124783201331</v>
      </c>
      <c r="U11" s="108">
        <v>2.9675425415727252</v>
      </c>
      <c r="V11" s="108">
        <v>2.9328416257467254</v>
      </c>
      <c r="W11" s="108">
        <v>3.0416126063811566</v>
      </c>
      <c r="X11" s="108">
        <v>3.0111488325990177</v>
      </c>
      <c r="Y11" s="108">
        <v>2.9607937222516441</v>
      </c>
      <c r="Z11" s="108">
        <v>2.9285537144815454</v>
      </c>
      <c r="AA11" s="108">
        <v>2.8912395618229501</v>
      </c>
      <c r="AB11" s="108">
        <v>2.9901090235547203</v>
      </c>
      <c r="AC11" s="108">
        <v>2.9462885746187686</v>
      </c>
      <c r="AD11" s="108">
        <v>2.9035003951939276</v>
      </c>
      <c r="AE11" s="108">
        <v>2.85806122096036</v>
      </c>
      <c r="AF11" s="108">
        <v>2.8107486082784994</v>
      </c>
      <c r="AG11" s="108">
        <v>2.7711491760372793</v>
      </c>
      <c r="AH11" s="108">
        <v>2.7295539140581582</v>
      </c>
      <c r="AI11" s="108">
        <v>2.6876415008891668</v>
      </c>
      <c r="AJ11" s="108">
        <v>2.6386294390315297</v>
      </c>
      <c r="AK11" s="108">
        <v>2.6017427836385885</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5" t="s">
        <v>257</v>
      </c>
      <c r="C23" s="136"/>
      <c r="D23" s="136"/>
      <c r="E23" s="136"/>
      <c r="F23" s="136"/>
      <c r="G23" s="136"/>
      <c r="H23" s="136"/>
      <c r="I23" s="137"/>
    </row>
    <row r="24" spans="2:9" ht="13.9" customHeight="1" x14ac:dyDescent="0.3"/>
    <row r="25" spans="2:9" s="6" customFormat="1" ht="13.5" x14ac:dyDescent="0.25">
      <c r="B25" s="56" t="s">
        <v>21</v>
      </c>
      <c r="C25" s="138" t="s">
        <v>59</v>
      </c>
      <c r="D25" s="138"/>
      <c r="E25" s="138"/>
      <c r="F25" s="138"/>
      <c r="G25" s="138"/>
      <c r="H25" s="138"/>
      <c r="I25" s="138"/>
    </row>
    <row r="26" spans="2:9" s="6" customFormat="1" ht="72.400000000000006" customHeight="1" x14ac:dyDescent="0.25">
      <c r="B26" s="57">
        <v>1</v>
      </c>
      <c r="C26" s="131" t="s">
        <v>258</v>
      </c>
      <c r="D26" s="118"/>
      <c r="E26" s="118"/>
      <c r="F26" s="118"/>
      <c r="G26" s="118"/>
      <c r="H26" s="118"/>
      <c r="I26" s="118"/>
    </row>
    <row r="27" spans="2:9" s="6" customFormat="1" ht="54" customHeight="1" x14ac:dyDescent="0.25">
      <c r="B27" s="57">
        <v>2</v>
      </c>
      <c r="C27" s="131" t="s">
        <v>259</v>
      </c>
      <c r="D27" s="118"/>
      <c r="E27" s="118"/>
      <c r="F27" s="118"/>
      <c r="G27" s="118"/>
      <c r="H27" s="118"/>
      <c r="I27" s="118"/>
    </row>
    <row r="28" spans="2:9" s="6" customFormat="1" ht="54" customHeight="1" x14ac:dyDescent="0.25">
      <c r="B28" s="57">
        <v>3</v>
      </c>
      <c r="C28" s="131" t="s">
        <v>260</v>
      </c>
      <c r="D28" s="118"/>
      <c r="E28" s="118"/>
      <c r="F28" s="118"/>
      <c r="G28" s="118"/>
      <c r="H28" s="118"/>
      <c r="I28" s="118"/>
    </row>
    <row r="29" spans="2:9" s="6" customFormat="1" ht="54" customHeight="1" x14ac:dyDescent="0.25">
      <c r="B29" s="57">
        <v>4</v>
      </c>
      <c r="C29" s="131" t="s">
        <v>261</v>
      </c>
      <c r="D29" s="118"/>
      <c r="E29" s="118"/>
      <c r="F29" s="118"/>
      <c r="G29" s="118"/>
      <c r="H29" s="118"/>
      <c r="I29" s="118"/>
    </row>
    <row r="30" spans="2:9" s="6" customFormat="1" ht="54" customHeight="1" x14ac:dyDescent="0.25">
      <c r="B30" s="57">
        <v>5</v>
      </c>
      <c r="C30" s="131" t="s">
        <v>262</v>
      </c>
      <c r="D30" s="118"/>
      <c r="E30" s="118"/>
      <c r="F30" s="118"/>
      <c r="G30" s="118"/>
      <c r="H30" s="118"/>
      <c r="I30" s="118"/>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Mid &amp;  South Ceredigion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22.524999999999999</v>
      </c>
      <c r="I7" s="106">
        <v>22.524999999999999</v>
      </c>
      <c r="J7" s="106">
        <v>22.524999999999999</v>
      </c>
      <c r="K7" s="106">
        <v>22.524999999999999</v>
      </c>
      <c r="L7" s="106">
        <v>22.524999999999999</v>
      </c>
      <c r="M7" s="106">
        <v>22.524999999999999</v>
      </c>
      <c r="N7" s="106">
        <v>22.524999999999999</v>
      </c>
      <c r="O7" s="106">
        <v>22.524999999999999</v>
      </c>
      <c r="P7" s="106">
        <v>22.524999999999999</v>
      </c>
      <c r="Q7" s="106">
        <v>22.524999999999999</v>
      </c>
      <c r="R7" s="106">
        <v>22.524999999999999</v>
      </c>
      <c r="S7" s="106">
        <v>22.524999999999999</v>
      </c>
      <c r="T7" s="106">
        <v>22.524999999999999</v>
      </c>
      <c r="U7" s="106">
        <v>22.524999999999999</v>
      </c>
      <c r="V7" s="106">
        <v>22.524999999999999</v>
      </c>
      <c r="W7" s="106">
        <v>22.524999999999999</v>
      </c>
      <c r="X7" s="106">
        <v>22.524999999999999</v>
      </c>
      <c r="Y7" s="106">
        <v>22.524999999999999</v>
      </c>
      <c r="Z7" s="106">
        <v>22.524999999999999</v>
      </c>
      <c r="AA7" s="106">
        <v>22.524999999999999</v>
      </c>
      <c r="AB7" s="106">
        <v>22.524999999999999</v>
      </c>
      <c r="AC7" s="106">
        <v>22.524999999999999</v>
      </c>
      <c r="AD7" s="106">
        <v>22.524999999999999</v>
      </c>
      <c r="AE7" s="106">
        <v>22.524999999999999</v>
      </c>
      <c r="AF7" s="106">
        <v>22.524999999999999</v>
      </c>
      <c r="AG7" s="106">
        <v>22.524999999999999</v>
      </c>
      <c r="AH7" s="106">
        <v>22.524999999999999</v>
      </c>
      <c r="AI7" s="106">
        <v>22.524999999999999</v>
      </c>
      <c r="AJ7" s="106">
        <v>22.524999999999999</v>
      </c>
      <c r="AK7" s="106">
        <v>22.524999999999999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0.68871886103898394</v>
      </c>
      <c r="I8" s="106">
        <v>0.15059731735599044</v>
      </c>
      <c r="J8" s="106">
        <v>0.96086359880294614</v>
      </c>
      <c r="K8" s="106">
        <v>0.96086359880294614</v>
      </c>
      <c r="L8" s="106">
        <v>0.96086359880294614</v>
      </c>
      <c r="M8" s="106">
        <v>0.96086359880294614</v>
      </c>
      <c r="N8" s="106">
        <v>0.96086359880294614</v>
      </c>
      <c r="O8" s="106">
        <v>0.96086359880294614</v>
      </c>
      <c r="P8" s="106">
        <v>0.96086359880294614</v>
      </c>
      <c r="Q8" s="106">
        <v>0.96086359880294614</v>
      </c>
      <c r="R8" s="106">
        <v>0.96086359880294614</v>
      </c>
      <c r="S8" s="106">
        <v>0.96086359880294614</v>
      </c>
      <c r="T8" s="106">
        <v>0.96086359880294614</v>
      </c>
      <c r="U8" s="106">
        <v>0.96086359880294614</v>
      </c>
      <c r="V8" s="106">
        <v>0.96086359880294614</v>
      </c>
      <c r="W8" s="106">
        <v>0.96086359880294614</v>
      </c>
      <c r="X8" s="106">
        <v>0.96086359880294614</v>
      </c>
      <c r="Y8" s="106">
        <v>0.96086359880294614</v>
      </c>
      <c r="Z8" s="106">
        <v>0.96086359880294614</v>
      </c>
      <c r="AA8" s="106">
        <v>0.96086359880294614</v>
      </c>
      <c r="AB8" s="106">
        <v>0.96086359880294614</v>
      </c>
      <c r="AC8" s="106">
        <v>0.96086359880294614</v>
      </c>
      <c r="AD8" s="106">
        <v>0.96086359880294614</v>
      </c>
      <c r="AE8" s="106">
        <v>0.96086359880294614</v>
      </c>
      <c r="AF8" s="106">
        <v>0.96086359880294614</v>
      </c>
      <c r="AG8" s="106">
        <v>0.96086359880294614</v>
      </c>
      <c r="AH8" s="106">
        <v>0.96086359880294614</v>
      </c>
      <c r="AI8" s="106">
        <v>0.96086359880294614</v>
      </c>
      <c r="AJ8" s="106">
        <v>0.96086359880294614</v>
      </c>
      <c r="AK8" s="106">
        <v>0.96086359880294614</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0.36302082845253136</v>
      </c>
      <c r="I9" s="106">
        <v>0.26695420929983321</v>
      </c>
      <c r="J9" s="106">
        <v>0.51676448327201085</v>
      </c>
      <c r="K9" s="106">
        <v>0.51676448327201085</v>
      </c>
      <c r="L9" s="106">
        <v>0.51676448327201085</v>
      </c>
      <c r="M9" s="106">
        <v>0.51676448327201085</v>
      </c>
      <c r="N9" s="106">
        <v>0.51676448327201085</v>
      </c>
      <c r="O9" s="106">
        <v>0.51676448327201085</v>
      </c>
      <c r="P9" s="106">
        <v>0.51676448327201085</v>
      </c>
      <c r="Q9" s="106">
        <v>0.51676448327201085</v>
      </c>
      <c r="R9" s="106">
        <v>0.51676448327201085</v>
      </c>
      <c r="S9" s="106">
        <v>0.51676448327201085</v>
      </c>
      <c r="T9" s="106">
        <v>0.51676448327201085</v>
      </c>
      <c r="U9" s="106">
        <v>0.51676448327201085</v>
      </c>
      <c r="V9" s="106">
        <v>0.51676448327201085</v>
      </c>
      <c r="W9" s="106">
        <v>0.51676448327201085</v>
      </c>
      <c r="X9" s="106">
        <v>0.51676448327201085</v>
      </c>
      <c r="Y9" s="106">
        <v>0.51676448327201085</v>
      </c>
      <c r="Z9" s="106">
        <v>0.51676448327201085</v>
      </c>
      <c r="AA9" s="106">
        <v>0.51676448327201085</v>
      </c>
      <c r="AB9" s="106">
        <v>0.51676448327201085</v>
      </c>
      <c r="AC9" s="106">
        <v>0.51676448327201085</v>
      </c>
      <c r="AD9" s="106">
        <v>0.51676448327201085</v>
      </c>
      <c r="AE9" s="106">
        <v>0.51676448327201085</v>
      </c>
      <c r="AF9" s="106">
        <v>0.51676448327201085</v>
      </c>
      <c r="AG9" s="106">
        <v>0.51676448327201085</v>
      </c>
      <c r="AH9" s="106">
        <v>0.51676448327201085</v>
      </c>
      <c r="AI9" s="106">
        <v>0.51676448327201085</v>
      </c>
      <c r="AJ9" s="106">
        <v>0.51676448327201085</v>
      </c>
      <c r="AK9" s="106">
        <v>0.51676448327201085</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5" t="s">
        <v>268</v>
      </c>
      <c r="C21" s="136"/>
      <c r="D21" s="136"/>
      <c r="E21" s="136"/>
      <c r="F21" s="136"/>
      <c r="G21" s="136"/>
      <c r="H21" s="136"/>
      <c r="I21" s="137"/>
    </row>
    <row r="22" spans="2:9" x14ac:dyDescent="0.3"/>
    <row r="23" spans="2:9" s="6" customFormat="1" ht="13.5" x14ac:dyDescent="0.25">
      <c r="B23" s="56" t="s">
        <v>21</v>
      </c>
      <c r="C23" s="138" t="s">
        <v>59</v>
      </c>
      <c r="D23" s="138"/>
      <c r="E23" s="138"/>
      <c r="F23" s="138"/>
      <c r="G23" s="138"/>
      <c r="H23" s="138"/>
      <c r="I23" s="138"/>
    </row>
    <row r="24" spans="2:9" s="6" customFormat="1" ht="75.400000000000006" customHeight="1" x14ac:dyDescent="0.25">
      <c r="B24" s="57">
        <v>1</v>
      </c>
      <c r="C24" s="131" t="s">
        <v>269</v>
      </c>
      <c r="D24" s="118"/>
      <c r="E24" s="118"/>
      <c r="F24" s="118"/>
      <c r="G24" s="118"/>
      <c r="H24" s="118"/>
      <c r="I24" s="118"/>
    </row>
    <row r="25" spans="2:9" s="6" customFormat="1" ht="118.5" customHeight="1" x14ac:dyDescent="0.25">
      <c r="B25" s="57">
        <v>2</v>
      </c>
      <c r="C25" s="131" t="s">
        <v>270</v>
      </c>
      <c r="D25" s="118"/>
      <c r="E25" s="118"/>
      <c r="F25" s="118"/>
      <c r="G25" s="118"/>
      <c r="H25" s="118"/>
      <c r="I25" s="118"/>
    </row>
    <row r="26" spans="2:9" s="6" customFormat="1" ht="85.5" customHeight="1" x14ac:dyDescent="0.25">
      <c r="B26" s="57">
        <v>3</v>
      </c>
      <c r="C26" s="131" t="s">
        <v>271</v>
      </c>
      <c r="D26" s="118"/>
      <c r="E26" s="118"/>
      <c r="F26" s="118"/>
      <c r="G26" s="118"/>
      <c r="H26" s="118"/>
      <c r="I26" s="118"/>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2" t="s">
        <v>5</v>
      </c>
      <c r="C4" s="123"/>
      <c r="D4" s="139" t="str">
        <f>'Cover sheet'!C6</f>
        <v>Mid &amp;  South Ceredigion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4.0483850212333321</v>
      </c>
      <c r="I7" s="106">
        <v>4.6961616688895687</v>
      </c>
      <c r="J7" s="106">
        <v>4.2687679432987204</v>
      </c>
      <c r="K7" s="106">
        <v>4.26744647310323</v>
      </c>
      <c r="L7" s="106">
        <v>4.2747390347143286</v>
      </c>
      <c r="M7" s="106">
        <v>4.2816811544837696</v>
      </c>
      <c r="N7" s="106">
        <v>4.2886847790684248</v>
      </c>
      <c r="O7" s="106">
        <v>4.2953905183354708</v>
      </c>
      <c r="P7" s="106">
        <v>4.3017953292603623</v>
      </c>
      <c r="Q7" s="106">
        <v>4.3079401376431248</v>
      </c>
      <c r="R7" s="106">
        <v>4.3092570215563191</v>
      </c>
      <c r="S7" s="106">
        <v>4.3104697512923895</v>
      </c>
      <c r="T7" s="106">
        <v>4.3115899263515374</v>
      </c>
      <c r="U7" s="106">
        <v>4.3126227212174362</v>
      </c>
      <c r="V7" s="106">
        <v>4.3135711780499193</v>
      </c>
      <c r="W7" s="106">
        <v>4.3144395120475814</v>
      </c>
      <c r="X7" s="106">
        <v>4.3154812830546199</v>
      </c>
      <c r="Y7" s="106">
        <v>4.3164507271266404</v>
      </c>
      <c r="Z7" s="106">
        <v>4.3173498025089616</v>
      </c>
      <c r="AA7" s="106">
        <v>4.3181830221428594</v>
      </c>
      <c r="AB7" s="106">
        <v>4.3189522454226248</v>
      </c>
      <c r="AC7" s="106">
        <v>4.3196467999755059</v>
      </c>
      <c r="AD7" s="106">
        <v>4.3202832894909129</v>
      </c>
      <c r="AE7" s="106">
        <v>4.3208629518255126</v>
      </c>
      <c r="AF7" s="106">
        <v>4.3213889213185679</v>
      </c>
      <c r="AG7" s="106">
        <v>4.3218628545913216</v>
      </c>
      <c r="AH7" s="106">
        <v>4.3224259019550528</v>
      </c>
      <c r="AI7" s="106">
        <v>4.3229413186991898</v>
      </c>
      <c r="AJ7" s="106">
        <v>4.3234110552485809</v>
      </c>
      <c r="AK7" s="106">
        <v>4.3238366331711111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0.11382502930933357</v>
      </c>
      <c r="I8" s="106">
        <v>0.15276502355267682</v>
      </c>
      <c r="J8" s="106">
        <v>0.25466353992492513</v>
      </c>
      <c r="K8" s="106">
        <v>0.2520463301295921</v>
      </c>
      <c r="L8" s="106">
        <v>0.24954144016914986</v>
      </c>
      <c r="M8" s="106">
        <v>0.24714146594708508</v>
      </c>
      <c r="N8" s="106">
        <v>0.24484004128385564</v>
      </c>
      <c r="O8" s="106">
        <v>0.24263147249638506</v>
      </c>
      <c r="P8" s="106">
        <v>0.24050997487015965</v>
      </c>
      <c r="Q8" s="106">
        <v>0.23847154138762594</v>
      </c>
      <c r="R8" s="106">
        <v>0.23651179225375579</v>
      </c>
      <c r="S8" s="106">
        <v>0.23462677111175406</v>
      </c>
      <c r="T8" s="106">
        <v>0.23281305987326162</v>
      </c>
      <c r="U8" s="106">
        <v>0.23106733497830709</v>
      </c>
      <c r="V8" s="106">
        <v>0.22938645693818821</v>
      </c>
      <c r="W8" s="106">
        <v>0.22776753312553849</v>
      </c>
      <c r="X8" s="106">
        <v>0.22620781054985664</v>
      </c>
      <c r="Y8" s="106">
        <v>0.22470477312224976</v>
      </c>
      <c r="Z8" s="106">
        <v>0.22325599193100537</v>
      </c>
      <c r="AA8" s="106">
        <v>0.22185924707222782</v>
      </c>
      <c r="AB8" s="106">
        <v>0.22051237954493566</v>
      </c>
      <c r="AC8" s="106">
        <v>0.21921303086313243</v>
      </c>
      <c r="AD8" s="106">
        <v>0.21795965066652315</v>
      </c>
      <c r="AE8" s="106">
        <v>0.21675039429072585</v>
      </c>
      <c r="AF8" s="106">
        <v>0.2155835588287634</v>
      </c>
      <c r="AG8" s="106">
        <v>0.2144574910184146</v>
      </c>
      <c r="AH8" s="106">
        <v>0.21337059414472351</v>
      </c>
      <c r="AI8" s="106">
        <v>0.21232140292801438</v>
      </c>
      <c r="AJ8" s="106">
        <v>0.21130849920179084</v>
      </c>
      <c r="AK8" s="106">
        <v>0.21033052046693673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147.41945940403471</v>
      </c>
      <c r="I9" s="106">
        <v>3.2708809922561386</v>
      </c>
      <c r="J9" s="106">
        <v>2.7086997911798032</v>
      </c>
      <c r="K9" s="106">
        <v>2.8046632822026401</v>
      </c>
      <c r="L9" s="106">
        <v>2.899618585340904</v>
      </c>
      <c r="M9" s="106">
        <v>2.9932263146982523</v>
      </c>
      <c r="N9" s="106">
        <v>3.0856468774885637</v>
      </c>
      <c r="O9" s="106">
        <v>3.1768515116642897</v>
      </c>
      <c r="P9" s="106">
        <v>3.2758199574839924</v>
      </c>
      <c r="Q9" s="106">
        <v>3.374609353363327</v>
      </c>
      <c r="R9" s="106">
        <v>3.4727638382836141</v>
      </c>
      <c r="S9" s="106">
        <v>3.5708307181989745</v>
      </c>
      <c r="T9" s="106">
        <v>3.6688800127818526</v>
      </c>
      <c r="U9" s="106">
        <v>3.7661939936100657</v>
      </c>
      <c r="V9" s="106">
        <v>3.8632053224326084</v>
      </c>
      <c r="W9" s="106">
        <v>3.9598426923330092</v>
      </c>
      <c r="X9" s="106">
        <v>4.0566685677924896</v>
      </c>
      <c r="Y9" s="106">
        <v>4.1532739012067648</v>
      </c>
      <c r="Z9" s="106">
        <v>4.2500421751788551</v>
      </c>
      <c r="AA9" s="106">
        <v>4.346133741079619</v>
      </c>
      <c r="AB9" s="106">
        <v>4.4415248730260091</v>
      </c>
      <c r="AC9" s="106">
        <v>4.5408585914710935</v>
      </c>
      <c r="AD9" s="106">
        <v>4.6394871874453729</v>
      </c>
      <c r="AE9" s="106">
        <v>4.7376177644911017</v>
      </c>
      <c r="AF9" s="106">
        <v>4.834949315156301</v>
      </c>
      <c r="AG9" s="106">
        <v>4.9317591996295107</v>
      </c>
      <c r="AH9" s="106">
        <v>5.0286810590613369</v>
      </c>
      <c r="AI9" s="106">
        <v>5.1252224129393085</v>
      </c>
      <c r="AJ9" s="106">
        <v>5.2211157852832093</v>
      </c>
      <c r="AK9" s="106">
        <v>5.3162595466954521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183.64886037277881</v>
      </c>
      <c r="I10" s="106">
        <v>6.7083610113144783</v>
      </c>
      <c r="J10" s="106">
        <v>4.8719071146880522</v>
      </c>
      <c r="K10" s="106">
        <v>4.7645538444427737</v>
      </c>
      <c r="L10" s="106">
        <v>4.6596079465145648</v>
      </c>
      <c r="M10" s="106">
        <v>4.5565589540050624</v>
      </c>
      <c r="N10" s="106">
        <v>4.4556870854609514</v>
      </c>
      <c r="O10" s="106">
        <v>4.3569664542325519</v>
      </c>
      <c r="P10" s="106">
        <v>4.2650981715384368</v>
      </c>
      <c r="Q10" s="106">
        <v>4.1749522305245303</v>
      </c>
      <c r="R10" s="106">
        <v>4.0866645319035459</v>
      </c>
      <c r="S10" s="106">
        <v>4.0029282135948154</v>
      </c>
      <c r="T10" s="106">
        <v>3.9206856780965262</v>
      </c>
      <c r="U10" s="106">
        <v>3.8400166451823807</v>
      </c>
      <c r="V10" s="106">
        <v>3.7611029546816157</v>
      </c>
      <c r="W10" s="106">
        <v>3.6837913752041116</v>
      </c>
      <c r="X10" s="106">
        <v>3.6083929558831445</v>
      </c>
      <c r="Y10" s="106">
        <v>3.534459767453626</v>
      </c>
      <c r="Z10" s="106">
        <v>3.4622035793944153</v>
      </c>
      <c r="AA10" s="106">
        <v>3.3914023575497869</v>
      </c>
      <c r="AB10" s="106">
        <v>3.3223671727685375</v>
      </c>
      <c r="AC10" s="106">
        <v>3.257851787185396</v>
      </c>
      <c r="AD10" s="106">
        <v>3.1946323115268713</v>
      </c>
      <c r="AE10" s="106">
        <v>3.1329563086872252</v>
      </c>
      <c r="AF10" s="106">
        <v>3.0725452202843773</v>
      </c>
      <c r="AG10" s="106">
        <v>3.0133432206173381</v>
      </c>
      <c r="AH10" s="106">
        <v>2.9555137888591405</v>
      </c>
      <c r="AI10" s="106">
        <v>2.8987850184164827</v>
      </c>
      <c r="AJ10" s="106">
        <v>2.8431536733248466</v>
      </c>
      <c r="AK10" s="106">
        <v>2.7886670340369171</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147.41945940403471</v>
      </c>
      <c r="I11" s="112">
        <v>138.67194330165154</v>
      </c>
      <c r="J11" s="112">
        <v>118</v>
      </c>
      <c r="K11" s="112">
        <v>117</v>
      </c>
      <c r="L11" s="112">
        <v>117</v>
      </c>
      <c r="M11" s="112">
        <v>116</v>
      </c>
      <c r="N11" s="112">
        <v>116</v>
      </c>
      <c r="O11" s="112">
        <v>115</v>
      </c>
      <c r="P11" s="112">
        <v>115</v>
      </c>
      <c r="Q11" s="112">
        <v>115</v>
      </c>
      <c r="R11" s="112">
        <v>115</v>
      </c>
      <c r="S11" s="112">
        <v>115</v>
      </c>
      <c r="T11" s="112">
        <v>115</v>
      </c>
      <c r="U11" s="112">
        <v>115</v>
      </c>
      <c r="V11" s="112">
        <v>115</v>
      </c>
      <c r="W11" s="112">
        <v>116</v>
      </c>
      <c r="X11" s="112">
        <v>116</v>
      </c>
      <c r="Y11" s="112">
        <v>116</v>
      </c>
      <c r="Z11" s="112">
        <v>116</v>
      </c>
      <c r="AA11" s="112">
        <v>116</v>
      </c>
      <c r="AB11" s="112">
        <v>117</v>
      </c>
      <c r="AC11" s="112">
        <v>117</v>
      </c>
      <c r="AD11" s="112">
        <v>117</v>
      </c>
      <c r="AE11" s="112">
        <v>118</v>
      </c>
      <c r="AF11" s="112">
        <v>118</v>
      </c>
      <c r="AG11" s="112">
        <v>118</v>
      </c>
      <c r="AH11" s="112">
        <v>119</v>
      </c>
      <c r="AI11" s="112">
        <v>119</v>
      </c>
      <c r="AJ11" s="112">
        <v>120</v>
      </c>
      <c r="AK11" s="112">
        <v>120</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183.64886037277881</v>
      </c>
      <c r="I12" s="112">
        <v>202.78925517679988</v>
      </c>
      <c r="J12" s="112">
        <v>156</v>
      </c>
      <c r="K12" s="112">
        <v>156</v>
      </c>
      <c r="L12" s="112">
        <v>157</v>
      </c>
      <c r="M12" s="112">
        <v>157</v>
      </c>
      <c r="N12" s="112">
        <v>157</v>
      </c>
      <c r="O12" s="112">
        <v>158</v>
      </c>
      <c r="P12" s="112">
        <v>158</v>
      </c>
      <c r="Q12" s="112">
        <v>159</v>
      </c>
      <c r="R12" s="112">
        <v>160</v>
      </c>
      <c r="S12" s="112">
        <v>160</v>
      </c>
      <c r="T12" s="112">
        <v>161</v>
      </c>
      <c r="U12" s="112">
        <v>162</v>
      </c>
      <c r="V12" s="112">
        <v>163</v>
      </c>
      <c r="W12" s="112">
        <v>164</v>
      </c>
      <c r="X12" s="112">
        <v>165</v>
      </c>
      <c r="Y12" s="112">
        <v>166</v>
      </c>
      <c r="Z12" s="112">
        <v>167</v>
      </c>
      <c r="AA12" s="112">
        <v>168</v>
      </c>
      <c r="AB12" s="112">
        <v>169</v>
      </c>
      <c r="AC12" s="112">
        <v>170</v>
      </c>
      <c r="AD12" s="112">
        <v>171</v>
      </c>
      <c r="AE12" s="112">
        <v>172</v>
      </c>
      <c r="AF12" s="112">
        <v>174</v>
      </c>
      <c r="AG12" s="112">
        <v>175</v>
      </c>
      <c r="AH12" s="112">
        <v>176</v>
      </c>
      <c r="AI12" s="112">
        <v>177</v>
      </c>
      <c r="AJ12" s="112">
        <v>179</v>
      </c>
      <c r="AK12" s="112">
        <v>180</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169.03809146780489</v>
      </c>
      <c r="I13" s="112">
        <v>176.10123834537211</v>
      </c>
      <c r="J13" s="112">
        <v>139.72800311116515</v>
      </c>
      <c r="K13" s="112">
        <v>139.07540263405687</v>
      </c>
      <c r="L13" s="112">
        <v>138.45019581103188</v>
      </c>
      <c r="M13" s="112">
        <v>137.83385939936667</v>
      </c>
      <c r="N13" s="112">
        <v>137.24253393833305</v>
      </c>
      <c r="O13" s="112">
        <v>136.65580153509651</v>
      </c>
      <c r="P13" s="112">
        <v>136.31470727835656</v>
      </c>
      <c r="Q13" s="112">
        <v>136.00040307167259</v>
      </c>
      <c r="R13" s="112">
        <v>135.69325899531216</v>
      </c>
      <c r="S13" s="112">
        <v>135.45072409580072</v>
      </c>
      <c r="T13" s="112">
        <v>135.24006382599819</v>
      </c>
      <c r="U13" s="112">
        <v>135.03090398940358</v>
      </c>
      <c r="V13" s="112">
        <v>134.85018393466316</v>
      </c>
      <c r="W13" s="112">
        <v>134.68530266472007</v>
      </c>
      <c r="X13" s="112">
        <v>134.56024488613571</v>
      </c>
      <c r="Y13" s="112">
        <v>134.45136346895072</v>
      </c>
      <c r="Z13" s="112">
        <v>134.37987865543121</v>
      </c>
      <c r="AA13" s="112">
        <v>134.32785391554174</v>
      </c>
      <c r="AB13" s="112">
        <v>134.28560722596802</v>
      </c>
      <c r="AC13" s="112">
        <v>134.39048731558532</v>
      </c>
      <c r="AD13" s="112">
        <v>134.51233344656998</v>
      </c>
      <c r="AE13" s="112">
        <v>134.64715345578369</v>
      </c>
      <c r="AF13" s="112">
        <v>134.78834752044091</v>
      </c>
      <c r="AG13" s="112">
        <v>134.94071965105164</v>
      </c>
      <c r="AH13" s="112">
        <v>135.12058757335069</v>
      </c>
      <c r="AI13" s="112">
        <v>135.31447275993048</v>
      </c>
      <c r="AJ13" s="112">
        <v>135.51367529750055</v>
      </c>
      <c r="AK13" s="112">
        <v>135.7166249442661</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7.2395910900346818</v>
      </c>
      <c r="I14" s="106">
        <v>7.4058479731797142</v>
      </c>
      <c r="J14" s="106">
        <v>4.6576539792544054</v>
      </c>
      <c r="K14" s="106">
        <v>4.6576539792544054</v>
      </c>
      <c r="L14" s="106">
        <v>4.6576539792544054</v>
      </c>
      <c r="M14" s="106">
        <v>4.6576539792544045</v>
      </c>
      <c r="N14" s="106">
        <v>4.6576539792544045</v>
      </c>
      <c r="O14" s="106">
        <v>4.6576539792544036</v>
      </c>
      <c r="P14" s="106">
        <v>4.6576539792544036</v>
      </c>
      <c r="Q14" s="106">
        <v>4.6576539792544027</v>
      </c>
      <c r="R14" s="106">
        <v>4.6576539792544018</v>
      </c>
      <c r="S14" s="106">
        <v>4.6576539792544018</v>
      </c>
      <c r="T14" s="106">
        <v>4.6576539792544027</v>
      </c>
      <c r="U14" s="106">
        <v>4.6576539792544018</v>
      </c>
      <c r="V14" s="106">
        <v>4.6576539792544018</v>
      </c>
      <c r="W14" s="106">
        <v>4.6576539792544027</v>
      </c>
      <c r="X14" s="106">
        <v>4.6576539792544027</v>
      </c>
      <c r="Y14" s="106">
        <v>4.6576539792544027</v>
      </c>
      <c r="Z14" s="106">
        <v>4.6576539792544027</v>
      </c>
      <c r="AA14" s="106">
        <v>4.6576539792544027</v>
      </c>
      <c r="AB14" s="106">
        <v>4.6576539792544027</v>
      </c>
      <c r="AC14" s="106">
        <v>4.6576539792544027</v>
      </c>
      <c r="AD14" s="106">
        <v>4.6576539792544027</v>
      </c>
      <c r="AE14" s="106">
        <v>4.6576539792544018</v>
      </c>
      <c r="AF14" s="106">
        <v>4.6576539792544018</v>
      </c>
      <c r="AG14" s="106">
        <v>4.6576539792544018</v>
      </c>
      <c r="AH14" s="106">
        <v>4.6576539792544027</v>
      </c>
      <c r="AI14" s="106">
        <v>4.6576539792544027</v>
      </c>
      <c r="AJ14" s="106">
        <v>4.6576539792544027</v>
      </c>
      <c r="AK14" s="106">
        <v>4.6576539792544027</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230.18269685180931</v>
      </c>
      <c r="I15" s="106">
        <v>189.68643357998533</v>
      </c>
      <c r="J15" s="106">
        <v>148.95999389529587</v>
      </c>
      <c r="K15" s="106">
        <v>147.97536926578286</v>
      </c>
      <c r="L15" s="106">
        <v>147.00148817994685</v>
      </c>
      <c r="M15" s="106">
        <v>146.03895448429637</v>
      </c>
      <c r="N15" s="106">
        <v>145.08530116528456</v>
      </c>
      <c r="O15" s="106">
        <v>144.14558606470675</v>
      </c>
      <c r="P15" s="106">
        <v>143.1982277294554</v>
      </c>
      <c r="Q15" s="106">
        <v>142.24366550794403</v>
      </c>
      <c r="R15" s="106">
        <v>141.29827142012246</v>
      </c>
      <c r="S15" s="106">
        <v>140.34053651146618</v>
      </c>
      <c r="T15" s="106">
        <v>139.36709153577925</v>
      </c>
      <c r="U15" s="106">
        <v>138.40069825515423</v>
      </c>
      <c r="V15" s="106">
        <v>137.4315641661762</v>
      </c>
      <c r="W15" s="106">
        <v>136.46092095507515</v>
      </c>
      <c r="X15" s="106">
        <v>135.4828354143479</v>
      </c>
      <c r="Y15" s="106">
        <v>134.4982404615904</v>
      </c>
      <c r="Z15" s="106">
        <v>133.50217020086376</v>
      </c>
      <c r="AA15" s="106">
        <v>132.50746087562342</v>
      </c>
      <c r="AB15" s="106">
        <v>131.52933293001871</v>
      </c>
      <c r="AC15" s="106">
        <v>130.56056641937869</v>
      </c>
      <c r="AD15" s="106">
        <v>129.59868338300049</v>
      </c>
      <c r="AE15" s="106">
        <v>128.65238528110152</v>
      </c>
      <c r="AF15" s="106">
        <v>127.71857272025794</v>
      </c>
      <c r="AG15" s="106">
        <v>126.79030355838719</v>
      </c>
      <c r="AH15" s="106">
        <v>125.86119208763283</v>
      </c>
      <c r="AI15" s="106">
        <v>124.93209273091215</v>
      </c>
      <c r="AJ15" s="106">
        <v>124.01016773835543</v>
      </c>
      <c r="AK15" s="106">
        <v>123.09832827952272</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11.635</v>
      </c>
      <c r="I16" s="106">
        <v>11.8805</v>
      </c>
      <c r="J16" s="106">
        <v>11.813899789305385</v>
      </c>
      <c r="K16" s="106">
        <v>12.195576591065928</v>
      </c>
      <c r="L16" s="106">
        <v>12.575383982847919</v>
      </c>
      <c r="M16" s="106">
        <v>12.953131395208661</v>
      </c>
      <c r="N16" s="106">
        <v>13.329284764863988</v>
      </c>
      <c r="O16" s="106">
        <v>13.702714805965527</v>
      </c>
      <c r="P16" s="106">
        <v>14.078081427276937</v>
      </c>
      <c r="Q16" s="106">
        <v>14.455405140714417</v>
      </c>
      <c r="R16" s="106">
        <v>14.831120985183421</v>
      </c>
      <c r="S16" s="106">
        <v>15.210120090841778</v>
      </c>
      <c r="T16" s="106">
        <v>15.593366639733629</v>
      </c>
      <c r="U16" s="106">
        <v>15.9757441894133</v>
      </c>
      <c r="V16" s="106">
        <v>16.359595578924115</v>
      </c>
      <c r="W16" s="106">
        <v>16.744735212539165</v>
      </c>
      <c r="X16" s="106">
        <v>17.132720528244871</v>
      </c>
      <c r="Y16" s="106">
        <v>17.52349143502304</v>
      </c>
      <c r="Z16" s="106">
        <v>17.918469817804112</v>
      </c>
      <c r="AA16" s="106">
        <v>18.314600790182162</v>
      </c>
      <c r="AB16" s="106">
        <v>18.708019788577044</v>
      </c>
      <c r="AC16" s="106">
        <v>19.100548146489697</v>
      </c>
      <c r="AD16" s="106">
        <v>19.492848163721529</v>
      </c>
      <c r="AE16" s="106">
        <v>19.882583120776538</v>
      </c>
      <c r="AF16" s="106">
        <v>20.270530224833117</v>
      </c>
      <c r="AG16" s="106">
        <v>20.658589062803934</v>
      </c>
      <c r="AH16" s="106">
        <v>21.048613224154444</v>
      </c>
      <c r="AI16" s="106">
        <v>21.440478152272945</v>
      </c>
      <c r="AJ16" s="106">
        <v>21.832203002215689</v>
      </c>
      <c r="AK16" s="106">
        <v>22.222945725284884</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44.645255362418936</v>
      </c>
      <c r="I17" s="113">
        <v>46.967843077276036</v>
      </c>
      <c r="J17" s="114">
        <v>0.45418673406252974</v>
      </c>
      <c r="K17" s="114">
        <v>0.46566815618959762</v>
      </c>
      <c r="L17" s="114">
        <v>0.47689623903779771</v>
      </c>
      <c r="M17" s="114">
        <v>0.48787167147786575</v>
      </c>
      <c r="N17" s="114">
        <v>0.49860747310858811</v>
      </c>
      <c r="O17" s="114">
        <v>0.50908767786302866</v>
      </c>
      <c r="P17" s="114">
        <v>0.51939738300275928</v>
      </c>
      <c r="Q17" s="114">
        <v>0.52953552044150531</v>
      </c>
      <c r="R17" s="114">
        <v>0.53944373359114384</v>
      </c>
      <c r="S17" s="114">
        <v>0.54920245930310274</v>
      </c>
      <c r="T17" s="114">
        <v>0.55882367201686012</v>
      </c>
      <c r="U17" s="114">
        <v>0.56822891637223327</v>
      </c>
      <c r="V17" s="114">
        <v>0.57745515028207961</v>
      </c>
      <c r="W17" s="114">
        <v>0.58650050706378209</v>
      </c>
      <c r="X17" s="114">
        <v>0.59538684542393505</v>
      </c>
      <c r="Y17" s="114">
        <v>0.60411271673077993</v>
      </c>
      <c r="Z17" s="114">
        <v>0.61269553706751279</v>
      </c>
      <c r="AA17" s="114">
        <v>0.62109653370580142</v>
      </c>
      <c r="AB17" s="114">
        <v>0.62927248800332669</v>
      </c>
      <c r="AC17" s="114">
        <v>0.63725052884199795</v>
      </c>
      <c r="AD17" s="114">
        <v>0.64504226071165682</v>
      </c>
      <c r="AE17" s="114">
        <v>0.65262642195756837</v>
      </c>
      <c r="AF17" s="114">
        <v>0.66001695896660439</v>
      </c>
      <c r="AG17" s="114">
        <v>0.66723784380851681</v>
      </c>
      <c r="AH17" s="114">
        <v>0.67431010520287993</v>
      </c>
      <c r="AI17" s="114">
        <v>0.6812339975830255</v>
      </c>
      <c r="AJ17" s="114">
        <v>0.68799320915491069</v>
      </c>
      <c r="AK17" s="114">
        <v>0.69458378453791703</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5" t="s">
        <v>285</v>
      </c>
      <c r="C29" s="136"/>
      <c r="D29" s="136"/>
      <c r="E29" s="136"/>
      <c r="F29" s="136"/>
      <c r="G29" s="136"/>
      <c r="H29" s="136"/>
      <c r="I29" s="137"/>
    </row>
    <row r="30" spans="2:88" x14ac:dyDescent="0.3"/>
    <row r="31" spans="2:88" s="6" customFormat="1" ht="13.5" x14ac:dyDescent="0.25">
      <c r="B31" s="56" t="s">
        <v>21</v>
      </c>
      <c r="C31" s="138" t="s">
        <v>59</v>
      </c>
      <c r="D31" s="138"/>
      <c r="E31" s="138"/>
      <c r="F31" s="138"/>
      <c r="G31" s="138"/>
      <c r="H31" s="138"/>
      <c r="I31" s="138"/>
    </row>
    <row r="32" spans="2:88" s="6" customFormat="1" ht="59.65" customHeight="1" x14ac:dyDescent="0.25">
      <c r="B32" s="57">
        <v>1</v>
      </c>
      <c r="C32" s="131" t="s">
        <v>286</v>
      </c>
      <c r="D32" s="118"/>
      <c r="E32" s="118"/>
      <c r="F32" s="118"/>
      <c r="G32" s="118"/>
      <c r="H32" s="118"/>
      <c r="I32" s="118"/>
    </row>
    <row r="33" spans="2:9" s="6" customFormat="1" ht="54" customHeight="1" x14ac:dyDescent="0.25">
      <c r="B33" s="57">
        <v>2</v>
      </c>
      <c r="C33" s="131" t="s">
        <v>287</v>
      </c>
      <c r="D33" s="118"/>
      <c r="E33" s="118"/>
      <c r="F33" s="118"/>
      <c r="G33" s="118"/>
      <c r="H33" s="118"/>
      <c r="I33" s="118"/>
    </row>
    <row r="34" spans="2:9" s="6" customFormat="1" ht="58.15" customHeight="1" x14ac:dyDescent="0.25">
      <c r="B34" s="57">
        <v>3</v>
      </c>
      <c r="C34" s="131" t="s">
        <v>288</v>
      </c>
      <c r="D34" s="118"/>
      <c r="E34" s="118"/>
      <c r="F34" s="118"/>
      <c r="G34" s="118"/>
      <c r="H34" s="118"/>
      <c r="I34" s="118"/>
    </row>
    <row r="35" spans="2:9" s="6" customFormat="1" ht="61.15" customHeight="1" x14ac:dyDescent="0.25">
      <c r="B35" s="57">
        <v>4</v>
      </c>
      <c r="C35" s="131" t="s">
        <v>289</v>
      </c>
      <c r="D35" s="118"/>
      <c r="E35" s="118"/>
      <c r="F35" s="118"/>
      <c r="G35" s="118"/>
      <c r="H35" s="118"/>
      <c r="I35" s="118"/>
    </row>
    <row r="36" spans="2:9" s="6" customFormat="1" ht="58.5" customHeight="1" x14ac:dyDescent="0.25">
      <c r="B36" s="57">
        <v>5</v>
      </c>
      <c r="C36" s="131" t="s">
        <v>290</v>
      </c>
      <c r="D36" s="118"/>
      <c r="E36" s="118"/>
      <c r="F36" s="118"/>
      <c r="G36" s="118"/>
      <c r="H36" s="118"/>
      <c r="I36" s="118"/>
    </row>
    <row r="37" spans="2:9" s="6" customFormat="1" ht="75.400000000000006" customHeight="1" x14ac:dyDescent="0.25">
      <c r="B37" s="57">
        <v>6</v>
      </c>
      <c r="C37" s="131" t="s">
        <v>291</v>
      </c>
      <c r="D37" s="118"/>
      <c r="E37" s="118"/>
      <c r="F37" s="118"/>
      <c r="G37" s="118"/>
      <c r="H37" s="118"/>
      <c r="I37" s="118"/>
    </row>
    <row r="38" spans="2:9" s="6" customFormat="1" ht="61.5" customHeight="1" x14ac:dyDescent="0.25">
      <c r="B38" s="57">
        <v>7</v>
      </c>
      <c r="C38" s="131" t="s">
        <v>292</v>
      </c>
      <c r="D38" s="118"/>
      <c r="E38" s="118"/>
      <c r="F38" s="118"/>
      <c r="G38" s="118"/>
      <c r="H38" s="118"/>
      <c r="I38" s="118"/>
    </row>
    <row r="39" spans="2:9" s="6" customFormat="1" ht="75.400000000000006" customHeight="1" x14ac:dyDescent="0.25">
      <c r="B39" s="57">
        <v>8</v>
      </c>
      <c r="C39" s="131" t="s">
        <v>293</v>
      </c>
      <c r="D39" s="118"/>
      <c r="E39" s="118"/>
      <c r="F39" s="118"/>
      <c r="G39" s="118"/>
      <c r="H39" s="118"/>
      <c r="I39" s="118"/>
    </row>
    <row r="40" spans="2:9" s="6" customFormat="1" ht="66" customHeight="1" x14ac:dyDescent="0.25">
      <c r="B40" s="57">
        <v>9</v>
      </c>
      <c r="C40" s="131" t="s">
        <v>294</v>
      </c>
      <c r="D40" s="118"/>
      <c r="E40" s="118"/>
      <c r="F40" s="118"/>
      <c r="G40" s="118"/>
      <c r="H40" s="118"/>
      <c r="I40" s="118"/>
    </row>
    <row r="41" spans="2:9" s="6" customFormat="1" ht="54.4" customHeight="1" x14ac:dyDescent="0.25">
      <c r="B41" s="57">
        <v>10</v>
      </c>
      <c r="C41" s="131" t="s">
        <v>295</v>
      </c>
      <c r="D41" s="118"/>
      <c r="E41" s="118"/>
      <c r="F41" s="118"/>
      <c r="G41" s="118"/>
      <c r="H41" s="118"/>
      <c r="I41" s="118"/>
    </row>
    <row r="42" spans="2:9" s="6" customFormat="1" ht="57.4" customHeight="1" x14ac:dyDescent="0.25">
      <c r="B42" s="57">
        <v>11</v>
      </c>
      <c r="C42" s="131" t="s">
        <v>296</v>
      </c>
      <c r="D42" s="118"/>
      <c r="E42" s="118"/>
      <c r="F42" s="118"/>
      <c r="G42" s="118"/>
      <c r="H42" s="118"/>
      <c r="I42" s="118"/>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Mid &amp;  South Ceredigion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20.908290400127871</v>
      </c>
      <c r="I7" s="116">
        <v>22.607576960897159</v>
      </c>
      <c r="J7" s="109">
        <v>17.120498411186464</v>
      </c>
      <c r="K7" s="109">
        <v>17.107561285405339</v>
      </c>
      <c r="L7" s="109">
        <v>17.104755416263117</v>
      </c>
      <c r="M7" s="109">
        <v>17.102256805375006</v>
      </c>
      <c r="N7" s="109">
        <v>17.100917408720484</v>
      </c>
      <c r="O7" s="109">
        <v>17.100304203182947</v>
      </c>
      <c r="P7" s="109">
        <v>17.114143652489666</v>
      </c>
      <c r="Q7" s="109">
        <v>17.129401042042627</v>
      </c>
      <c r="R7" s="109">
        <v>17.141141499596063</v>
      </c>
      <c r="S7" s="109">
        <v>17.157383251892099</v>
      </c>
      <c r="T7" s="109">
        <v>17.175158545486873</v>
      </c>
      <c r="U7" s="109">
        <v>17.193770293607226</v>
      </c>
      <c r="V7" s="109">
        <v>17.213860525068846</v>
      </c>
      <c r="W7" s="109">
        <v>17.23520363751765</v>
      </c>
      <c r="X7" s="109">
        <v>17.258942184264313</v>
      </c>
      <c r="Y7" s="109">
        <v>17.283970018253591</v>
      </c>
      <c r="Z7" s="109">
        <v>17.310898520481476</v>
      </c>
      <c r="AA7" s="109">
        <v>17.338631803345937</v>
      </c>
      <c r="AB7" s="109">
        <v>17.367410664919635</v>
      </c>
      <c r="AC7" s="109">
        <v>17.404639596417663</v>
      </c>
      <c r="AD7" s="109">
        <v>17.442470304435506</v>
      </c>
      <c r="AE7" s="109">
        <v>17.481328731331157</v>
      </c>
      <c r="AF7" s="109">
        <v>17.520645731161228</v>
      </c>
      <c r="AG7" s="109">
        <v>17.560665102333065</v>
      </c>
      <c r="AH7" s="109">
        <v>17.602345185421328</v>
      </c>
      <c r="AI7" s="109">
        <v>17.64478164929815</v>
      </c>
      <c r="AJ7" s="109">
        <v>17.687680473634035</v>
      </c>
      <c r="AK7" s="109">
        <v>17.730977146438914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21.903282802095493</v>
      </c>
      <c r="I8" s="106">
        <v>23.237448473344173</v>
      </c>
      <c r="J8" s="106">
        <v>21.047371917925041</v>
      </c>
      <c r="K8" s="106">
        <v>21.047371917925041</v>
      </c>
      <c r="L8" s="106">
        <v>21.047371917925041</v>
      </c>
      <c r="M8" s="106">
        <v>21.047371917925041</v>
      </c>
      <c r="N8" s="106">
        <v>21.047371917925041</v>
      </c>
      <c r="O8" s="106">
        <v>21.047371917925041</v>
      </c>
      <c r="P8" s="106">
        <v>21.047371917925041</v>
      </c>
      <c r="Q8" s="106">
        <v>21.047371917925041</v>
      </c>
      <c r="R8" s="106">
        <v>21.047371917925041</v>
      </c>
      <c r="S8" s="106">
        <v>21.047371917925041</v>
      </c>
      <c r="T8" s="106">
        <v>21.047371917925041</v>
      </c>
      <c r="U8" s="106">
        <v>21.047371917925041</v>
      </c>
      <c r="V8" s="106">
        <v>21.047371917925041</v>
      </c>
      <c r="W8" s="106">
        <v>21.047371917925041</v>
      </c>
      <c r="X8" s="106">
        <v>21.047371917925041</v>
      </c>
      <c r="Y8" s="106">
        <v>21.047371917925041</v>
      </c>
      <c r="Z8" s="106">
        <v>21.047371917925041</v>
      </c>
      <c r="AA8" s="106">
        <v>21.047371917925041</v>
      </c>
      <c r="AB8" s="106">
        <v>21.047371917925041</v>
      </c>
      <c r="AC8" s="106">
        <v>21.047371917925041</v>
      </c>
      <c r="AD8" s="106">
        <v>21.047371917925041</v>
      </c>
      <c r="AE8" s="106">
        <v>21.047371917925041</v>
      </c>
      <c r="AF8" s="106">
        <v>21.047371917925041</v>
      </c>
      <c r="AG8" s="106">
        <v>21.047371917925041</v>
      </c>
      <c r="AH8" s="106">
        <v>21.047371917925041</v>
      </c>
      <c r="AI8" s="106">
        <v>21.047371917925041</v>
      </c>
      <c r="AJ8" s="106">
        <v>21.047371917925041</v>
      </c>
      <c r="AK8" s="106">
        <v>21.047371917925041</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21.903282802095493</v>
      </c>
      <c r="I9" s="106">
        <f>I8</f>
        <v>23.237448473344173</v>
      </c>
      <c r="J9" s="106">
        <v>21.047371917925041</v>
      </c>
      <c r="K9" s="106">
        <v>21.047371917925041</v>
      </c>
      <c r="L9" s="106">
        <v>21.047371917925041</v>
      </c>
      <c r="M9" s="106">
        <v>21.047371917925041</v>
      </c>
      <c r="N9" s="106">
        <v>21.047371917925041</v>
      </c>
      <c r="O9" s="106">
        <v>21.047371917925041</v>
      </c>
      <c r="P9" s="106">
        <v>21.047371917925041</v>
      </c>
      <c r="Q9" s="106">
        <v>21.047371917925041</v>
      </c>
      <c r="R9" s="106">
        <v>21.047371917925041</v>
      </c>
      <c r="S9" s="106">
        <v>21.047371917925041</v>
      </c>
      <c r="T9" s="106">
        <v>21.047371917925041</v>
      </c>
      <c r="U9" s="106">
        <v>21.047371917925041</v>
      </c>
      <c r="V9" s="106">
        <v>21.047371917925041</v>
      </c>
      <c r="W9" s="106">
        <v>21.047371917925041</v>
      </c>
      <c r="X9" s="106">
        <v>21.047371917925041</v>
      </c>
      <c r="Y9" s="106">
        <v>21.047371917925041</v>
      </c>
      <c r="Z9" s="106">
        <v>21.047371917925041</v>
      </c>
      <c r="AA9" s="106">
        <v>21.047371917925041</v>
      </c>
      <c r="AB9" s="106">
        <v>21.047371917925041</v>
      </c>
      <c r="AC9" s="106">
        <v>21.047371917925041</v>
      </c>
      <c r="AD9" s="106">
        <v>21.047371917925041</v>
      </c>
      <c r="AE9" s="106">
        <v>21.047371917925041</v>
      </c>
      <c r="AF9" s="106">
        <v>21.047371917925041</v>
      </c>
      <c r="AG9" s="106">
        <v>21.047371917925041</v>
      </c>
      <c r="AH9" s="106">
        <v>21.047371917925041</v>
      </c>
      <c r="AI9" s="106">
        <v>21.047371917925041</v>
      </c>
      <c r="AJ9" s="106">
        <v>21.047371917925041</v>
      </c>
      <c r="AK9" s="106">
        <v>21.047371917925041</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0.32972769832015447</v>
      </c>
      <c r="I10" s="106">
        <v>0.61837379259507197</v>
      </c>
      <c r="J10" s="106">
        <v>1.1395967816586481</v>
      </c>
      <c r="K10" s="106">
        <v>1.161143451914479</v>
      </c>
      <c r="L10" s="106">
        <v>1.1930886252604962</v>
      </c>
      <c r="M10" s="106">
        <v>0.95595088599990607</v>
      </c>
      <c r="N10" s="106">
        <v>0.97187393393867594</v>
      </c>
      <c r="O10" s="106">
        <v>0.99238295338251903</v>
      </c>
      <c r="P10" s="106">
        <v>1.0039904250780649</v>
      </c>
      <c r="Q10" s="106">
        <v>1.0171809475297029</v>
      </c>
      <c r="R10" s="106">
        <v>0.84698625490824409</v>
      </c>
      <c r="S10" s="106">
        <v>0.87437731083138492</v>
      </c>
      <c r="T10" s="106">
        <v>0.87580089411803486</v>
      </c>
      <c r="U10" s="106">
        <v>0.88605908274508915</v>
      </c>
      <c r="V10" s="106">
        <v>0.90066976710947</v>
      </c>
      <c r="W10" s="106">
        <v>0.77055567402623493</v>
      </c>
      <c r="X10" s="106">
        <v>0.77728090106170988</v>
      </c>
      <c r="Y10" s="106">
        <v>0.80260817741980595</v>
      </c>
      <c r="Z10" s="106">
        <v>0.80791968296201899</v>
      </c>
      <c r="AA10" s="106">
        <v>0.81750055275615396</v>
      </c>
      <c r="AB10" s="106">
        <v>0.68985222945068503</v>
      </c>
      <c r="AC10" s="106">
        <v>0.69644374688860888</v>
      </c>
      <c r="AD10" s="106">
        <v>0.70140121829560698</v>
      </c>
      <c r="AE10" s="106">
        <v>0.707981965633524</v>
      </c>
      <c r="AF10" s="106">
        <v>0.71597757848531396</v>
      </c>
      <c r="AG10" s="106">
        <v>0.71555763955469698</v>
      </c>
      <c r="AH10" s="106">
        <v>0.71547281844555499</v>
      </c>
      <c r="AI10" s="106">
        <v>0.71494876773772487</v>
      </c>
      <c r="AJ10" s="106">
        <v>0.72106200525947595</v>
      </c>
      <c r="AK10" s="106">
        <v>0.71465198784753903</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0.66526470364746726</v>
      </c>
      <c r="I11" s="108">
        <f>I9-I7-I10</f>
        <v>1.1497719851942256E-2</v>
      </c>
      <c r="J11" s="108">
        <v>2.7872767250799289</v>
      </c>
      <c r="K11" s="108">
        <v>2.7786671806052228</v>
      </c>
      <c r="L11" s="108">
        <v>2.7495278764014275</v>
      </c>
      <c r="M11" s="108">
        <v>2.9891642265501286</v>
      </c>
      <c r="N11" s="108">
        <v>2.9745805752658807</v>
      </c>
      <c r="O11" s="108">
        <v>2.9546847613595748</v>
      </c>
      <c r="P11" s="108">
        <v>2.9292378403573096</v>
      </c>
      <c r="Q11" s="108">
        <v>2.9007899283527112</v>
      </c>
      <c r="R11" s="108">
        <v>3.0592441634207335</v>
      </c>
      <c r="S11" s="108">
        <v>3.0156113552015564</v>
      </c>
      <c r="T11" s="108">
        <v>2.9964124783201331</v>
      </c>
      <c r="U11" s="108">
        <v>2.9675425415727252</v>
      </c>
      <c r="V11" s="108">
        <v>2.9328416257467254</v>
      </c>
      <c r="W11" s="108">
        <v>3.0416126063811566</v>
      </c>
      <c r="X11" s="108">
        <v>3.0111488325990177</v>
      </c>
      <c r="Y11" s="108">
        <v>2.9607937222516441</v>
      </c>
      <c r="Z11" s="108">
        <v>2.9285537144815454</v>
      </c>
      <c r="AA11" s="108">
        <v>2.8912395618229501</v>
      </c>
      <c r="AB11" s="108">
        <v>2.9901090235547203</v>
      </c>
      <c r="AC11" s="108">
        <v>2.9462885746187686</v>
      </c>
      <c r="AD11" s="108">
        <v>2.9035003951939276</v>
      </c>
      <c r="AE11" s="108">
        <v>2.85806122096036</v>
      </c>
      <c r="AF11" s="108">
        <v>2.8107486082784994</v>
      </c>
      <c r="AG11" s="108">
        <v>2.7711491760372793</v>
      </c>
      <c r="AH11" s="108">
        <v>2.7295539140581582</v>
      </c>
      <c r="AI11" s="108">
        <v>2.6876415008891668</v>
      </c>
      <c r="AJ11" s="108">
        <v>2.6386294390315297</v>
      </c>
      <c r="AK11" s="108">
        <v>2.6017427836385885</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5" t="s">
        <v>303</v>
      </c>
      <c r="C23" s="136"/>
      <c r="D23" s="136"/>
      <c r="E23" s="136"/>
      <c r="F23" s="136"/>
      <c r="G23" s="136"/>
      <c r="H23" s="136"/>
      <c r="I23" s="137"/>
    </row>
    <row r="24" spans="2:9" x14ac:dyDescent="0.3"/>
    <row r="25" spans="2:9" s="6" customFormat="1" ht="13.5" x14ac:dyDescent="0.25">
      <c r="B25" s="56" t="s">
        <v>21</v>
      </c>
      <c r="C25" s="138" t="s">
        <v>59</v>
      </c>
      <c r="D25" s="138"/>
      <c r="E25" s="138"/>
      <c r="F25" s="138"/>
      <c r="G25" s="138"/>
      <c r="H25" s="138"/>
      <c r="I25" s="138"/>
    </row>
    <row r="26" spans="2:9" s="6" customFormat="1" ht="76.900000000000006" customHeight="1" x14ac:dyDescent="0.25">
      <c r="B26" s="57">
        <v>1</v>
      </c>
      <c r="C26" s="131" t="s">
        <v>304</v>
      </c>
      <c r="D26" s="118"/>
      <c r="E26" s="118"/>
      <c r="F26" s="118"/>
      <c r="G26" s="118"/>
      <c r="H26" s="118"/>
      <c r="I26" s="118"/>
    </row>
    <row r="27" spans="2:9" s="6" customFormat="1" ht="54" customHeight="1" x14ac:dyDescent="0.25">
      <c r="B27" s="57">
        <v>2</v>
      </c>
      <c r="C27" s="131" t="s">
        <v>305</v>
      </c>
      <c r="D27" s="118"/>
      <c r="E27" s="118"/>
      <c r="F27" s="118"/>
      <c r="G27" s="118"/>
      <c r="H27" s="118"/>
      <c r="I27" s="118"/>
    </row>
    <row r="28" spans="2:9" s="6" customFormat="1" ht="58.15" customHeight="1" x14ac:dyDescent="0.25">
      <c r="B28" s="57">
        <v>3</v>
      </c>
      <c r="C28" s="131" t="s">
        <v>306</v>
      </c>
      <c r="D28" s="118"/>
      <c r="E28" s="118"/>
      <c r="F28" s="118"/>
      <c r="G28" s="118"/>
      <c r="H28" s="118"/>
      <c r="I28" s="118"/>
    </row>
    <row r="29" spans="2:9" s="6" customFormat="1" ht="61.15" customHeight="1" x14ac:dyDescent="0.25">
      <c r="B29" s="57">
        <v>4</v>
      </c>
      <c r="C29" s="131" t="s">
        <v>261</v>
      </c>
      <c r="D29" s="118"/>
      <c r="E29" s="118"/>
      <c r="F29" s="118"/>
      <c r="G29" s="118"/>
      <c r="H29" s="118"/>
      <c r="I29" s="118"/>
    </row>
    <row r="30" spans="2:9" s="6" customFormat="1" ht="58.5" customHeight="1" x14ac:dyDescent="0.25">
      <c r="B30" s="57">
        <v>5</v>
      </c>
      <c r="C30" s="131" t="s">
        <v>307</v>
      </c>
      <c r="D30" s="118"/>
      <c r="E30" s="118"/>
      <c r="F30" s="118"/>
      <c r="G30" s="118"/>
      <c r="H30" s="118"/>
      <c r="I30" s="118"/>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2022-11-28T14:09:14Z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